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22995" windowHeight="10050"/>
  </bookViews>
  <sheets>
    <sheet name="Лист3" sheetId="1" r:id="rId1"/>
  </sheets>
  <calcPr calcId="144525" iterate="1"/>
</workbook>
</file>

<file path=xl/calcChain.xml><?xml version="1.0" encoding="utf-8"?>
<calcChain xmlns="http://schemas.openxmlformats.org/spreadsheetml/2006/main">
  <c r="F10" i="1" l="1"/>
  <c r="F11" i="1"/>
  <c r="F12" i="1"/>
  <c r="F13" i="1"/>
  <c r="F14" i="1"/>
  <c r="F15" i="1"/>
  <c r="F16" i="1"/>
  <c r="F17" i="1"/>
  <c r="F18" i="1"/>
  <c r="F19" i="1"/>
  <c r="F21" i="1"/>
  <c r="F22" i="1"/>
  <c r="F24" i="1"/>
  <c r="F25" i="1"/>
  <c r="F26" i="1"/>
  <c r="F27" i="1"/>
  <c r="F28" i="1"/>
  <c r="F30" i="1"/>
  <c r="F31" i="1"/>
  <c r="F33" i="1"/>
  <c r="F34" i="1"/>
  <c r="F35" i="1"/>
  <c r="F36" i="1"/>
  <c r="F37" i="1"/>
  <c r="F39" i="1"/>
  <c r="F40" i="1"/>
  <c r="F42" i="1"/>
  <c r="F43" i="1"/>
  <c r="F44" i="1"/>
  <c r="F46" i="1"/>
  <c r="F47" i="1"/>
  <c r="F48" i="1"/>
  <c r="F49" i="1"/>
  <c r="F50" i="1"/>
  <c r="F51" i="1"/>
  <c r="F52" i="1"/>
  <c r="F53" i="1"/>
  <c r="E51" i="1"/>
  <c r="E49" i="1"/>
  <c r="E47" i="1"/>
  <c r="E45" i="1"/>
  <c r="F45" i="1" s="1"/>
  <c r="E41" i="1"/>
  <c r="F41" i="1" s="1"/>
  <c r="E38" i="1"/>
  <c r="F38" i="1" s="1"/>
  <c r="E32" i="1"/>
  <c r="F32" i="1" s="1"/>
  <c r="E29" i="1"/>
  <c r="F29" i="1" s="1"/>
  <c r="E23" i="1"/>
  <c r="E20" i="1"/>
  <c r="F20" i="1" s="1"/>
  <c r="E18" i="1"/>
  <c r="E9" i="1"/>
  <c r="D9" i="1"/>
  <c r="E54" i="1" l="1"/>
  <c r="F9" i="1"/>
  <c r="D51" i="1" l="1"/>
  <c r="D49" i="1"/>
  <c r="D47" i="1"/>
  <c r="D45" i="1"/>
  <c r="D29" i="1"/>
  <c r="D18" i="1" l="1"/>
  <c r="D20" i="1"/>
  <c r="D32" i="1"/>
  <c r="D38" i="1"/>
  <c r="D23" i="1"/>
  <c r="F23" i="1" s="1"/>
  <c r="D41" i="1"/>
  <c r="D54" i="1" l="1"/>
  <c r="F54" i="1" s="1"/>
</calcChain>
</file>

<file path=xl/sharedStrings.xml><?xml version="1.0" encoding="utf-8"?>
<sst xmlns="http://schemas.openxmlformats.org/spreadsheetml/2006/main" count="136" uniqueCount="71">
  <si>
    <t>Тыс. рублей</t>
  </si>
  <si>
    <t>Наименование показателя</t>
  </si>
  <si>
    <t>Рз</t>
  </si>
  <si>
    <t>ПР</t>
  </si>
  <si>
    <t>Средства районного бюджета</t>
  </si>
  <si>
    <t>ВСЕГО</t>
  </si>
  <si>
    <t>ОБЩЕГОСУДАРСТВЕННЫЕ ВОПРОСЫ</t>
  </si>
  <si>
    <t>01</t>
  </si>
  <si>
    <t>Функционирование высшего должностного лица субъекта Российской Федерации и муниципального образования</t>
  </si>
  <si>
    <t>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</si>
  <si>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</si>
  <si>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</si>
  <si>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 xml:space="preserve">Функционирование Правительства Российской Федерации, высших исполнительных органов субъекта Российской Федерации, местных администраций </t>
  </si>
  <si>
    <t>04</t>
  </si>
  <si>
    <t>Судебная система</t>
  </si>
  <si>
    <t>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</si>
  <si>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</si>
  <si>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</si>
  <si>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Обеспечение проведения выборов и референдумов</t>
  </si>
  <si>
    <t>07</t>
  </si>
  <si>
    <t>Резервные фонды</t>
  </si>
  <si>
    <t>11</t>
  </si>
  <si>
    <t>Другие общегосударственные вопросы</t>
  </si>
  <si>
    <t>13</t>
  </si>
  <si>
    <t>НАЦИОНАЛЬНАЯ ОБОРОНА</t>
  </si>
  <si>
    <t>Мобилизационная и вневойсковая подготовка</t>
  </si>
  <si>
    <t>НАЦИОНАЛЬНАЯ БЕЗОПАСНОСТЬ И ПРАВООХРАНИТЕЛЬНАЯ ДЕЯТЕЛЬНОСТЬ</t>
  </si>
  <si>
    <t>Защита населения и территории от черезвычайных ситуаций природного и техногенного характера, пожарная безопасность</t>
  </si>
  <si>
    <t>10</t>
  </si>
  <si>
    <t>Другие вопросы в области национальной безопасности и правоохранительной деятельности</t>
  </si>
  <si>
    <t>14</t>
  </si>
  <si>
    <t>НАЦИОНАЛЬНАЯ ЭКОНОМИКА</t>
  </si>
  <si>
    <t>Общеэкономические вопросы</t>
  </si>
  <si>
    <t>Сельское хозяйство и рыболовство</t>
  </si>
  <si>
    <t>Транспорт</t>
  </si>
  <si>
    <t>08</t>
  </si>
  <si>
    <t>Дорожное хозяйство (дорожные фонды)</t>
  </si>
  <si>
    <t>09</t>
  </si>
  <si>
    <t>Другие вопросы в области национальной экономики</t>
  </si>
  <si>
    <t>12</t>
  </si>
  <si>
    <t>ЖИЛИЩНО-КОММУНАЛЬНОЕ ХОЗЯЙСТВО</t>
  </si>
  <si>
    <t>Коммунальное хозяйство</t>
  </si>
  <si>
    <t>Благоустройство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</si>
  <si>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</si>
  <si>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</si>
  <si>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</si>
  <si>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</si>
  <si>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Молодежная политика</t>
  </si>
  <si>
    <t>Другие вопросы в области образования</t>
  </si>
  <si>
    <t>КУЛЬТУРА,  КИНЕМАТОГРАФИЯ</t>
  </si>
  <si>
    <t xml:space="preserve">Культура </t>
  </si>
  <si>
    <t>Другие вопросы в области культуры, кинематографии</t>
  </si>
  <si>
    <t>СОЦИАЛЬНАЯ ПОЛИТИКА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</si>
  <si>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</si>
  <si>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</si>
  <si>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</si>
  <si>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</si>
  <si>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Физическая культура</t>
  </si>
  <si>
    <t>СРЕДСТВА МАССОВОЙ ИНФОРМАЦИИ</t>
  </si>
  <si>
    <t>Периодическая печать и издательства</t>
  </si>
  <si>
    <t>ОБСЛУЖИВАНИЕ ГОСУДАРСТВЕННОГО И МУНИЦИПАЛЬНОГО ДОЛГА</t>
  </si>
  <si>
    <t>Обслуживание государственного внутреннего  и муниципального долга</t>
  </si>
  <si>
    <t xml:space="preserve">МЕЖБЮДЖЕТНЫЕ ТРАНСФЕРТЫ ОБЩЕГО ХАРАКТЕРА БЮДЖЕТАМ БЮДЖЕТНОЙ СИСТЕМЫ РОССИЙСКОЙ ФЕДЕРАЦИИ </t>
  </si>
  <si>
    <t>Дотации на выравнивание бюджетной обеспеченности субъектов Российской Федерации и муниципальных образований</t>
  </si>
  <si>
    <t>Прочие межбюджетные трансферты общего характера</t>
  </si>
  <si>
    <t xml:space="preserve">ВСЕГО </t>
  </si>
  <si>
    <t>Приложение 3</t>
  </si>
  <si>
    <t xml:space="preserve">  к решению Совета депутатов</t>
  </si>
  <si>
    <t>Шелаболихинского района</t>
  </si>
  <si>
    <t>Расходы районного бюджета по разделам и подразделам классификации расходов бюджетов</t>
  </si>
  <si>
    <t>от  «30»июня 2026 г. № 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</si>
</sst>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0" fillId="0" borderId="0" xfId="0" applyAlignment="1">
      <alignment horizontal="left" vertical="justify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textRotation="90" wrapText="1"/>
    </xf>
    <xf numFmtId="0" fontId="3" fillId="0" borderId="2" xfId="0" applyFont="1" applyBorder="1" applyAlignment="1">
      <alignment horizontal="left" wrapText="1"/>
    </xf>
    <xf numFmtId="49" fontId="3" fillId="0" borderId="2" xfId="0" applyNumberFormat="1" applyFont="1" applyBorder="1" applyAlignment="1">
      <alignment horizontal="center"/>
    </xf>
    <xf numFmtId="164" fontId="4" fillId="0" borderId="2" xfId="0" applyNumberFormat="1" applyFont="1" applyBorder="1" applyAlignment="1">
      <alignment horizontal="right"/>
    </xf>
    <xf numFmtId="0" fontId="2" fillId="0" borderId="0" xfId="0" applyFont="1" applyBorder="1"/>
    <xf numFmtId="0" fontId="5" fillId="0" borderId="2" xfId="0" applyFont="1" applyBorder="1" applyAlignment="1">
      <alignment wrapText="1"/>
    </xf>
    <xf numFmtId="49" fontId="5" fillId="0" borderId="2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right"/>
    </xf>
    <xf numFmtId="0" fontId="2" fillId="0" borderId="0" xfId="0" applyFont="1" applyAlignment="1">
      <alignment wrapText="1"/>
    </xf>
    <xf numFmtId="0" fontId="3" fillId="0" borderId="2" xfId="0" applyFont="1" applyBorder="1" applyAlignment="1">
      <alignment horizontal="left" vertical="distributed" wrapText="1"/>
    </xf>
    <xf numFmtId="49" fontId="3" fillId="0" borderId="2" xfId="0" applyNumberFormat="1" applyFont="1" applyBorder="1" applyAlignment="1">
      <alignment horizontal="center" wrapText="1"/>
    </xf>
    <xf numFmtId="0" fontId="5" fillId="0" borderId="2" xfId="0" applyFont="1" applyBorder="1" applyAlignment="1">
      <alignment horizontal="left" vertical="distributed" wrapText="1"/>
    </xf>
    <xf numFmtId="49" fontId="5" fillId="0" borderId="2" xfId="0" applyNumberFormat="1" applyFont="1" applyBorder="1" applyAlignment="1">
      <alignment horizontal="center" wrapText="1"/>
    </xf>
    <xf numFmtId="0" fontId="3" fillId="0" borderId="2" xfId="0" applyFont="1" applyBorder="1" applyAlignment="1">
      <alignment wrapText="1"/>
    </xf>
    <xf numFmtId="49" fontId="2" fillId="0" borderId="2" xfId="0" applyNumberFormat="1" applyFont="1" applyFill="1" applyBorder="1" applyAlignment="1">
      <alignment horizontal="center"/>
    </xf>
    <xf numFmtId="0" fontId="5" fillId="0" borderId="2" xfId="0" applyFont="1" applyBorder="1" applyAlignment="1">
      <alignment horizontal="left" wrapText="1"/>
    </xf>
    <xf numFmtId="0" fontId="5" fillId="0" borderId="2" xfId="0" applyFont="1" applyBorder="1" applyAlignment="1">
      <alignment horizontal="left" vertical="distributed"/>
    </xf>
    <xf numFmtId="49" fontId="3" fillId="0" borderId="2" xfId="0" applyNumberFormat="1" applyFont="1" applyBorder="1"/>
    <xf numFmtId="0" fontId="3" fillId="0" borderId="2" xfId="0" applyFont="1" applyBorder="1"/>
    <xf numFmtId="0" fontId="5" fillId="0" borderId="0" xfId="0" applyFont="1"/>
    <xf numFmtId="49" fontId="5" fillId="0" borderId="0" xfId="0" applyNumberFormat="1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justify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54"/>
  <sheetViews>
    <sheetView tabSelected="1" view="pageBreakPreview" zoomScaleNormal="100" zoomScaleSheetLayoutView="100" workbookViewId="0">
      <selection activeCell="D8" sqref="D8"/>
    </sheetView>
  </sheetViews>
  <sheetFormatPr defaultRowHeight="15.75" x14ac:dyDescent="0.25"/>
  <cols>
    <col min="1" max="1" width="59" style="24" customWidth="1"/>
    <col min="2" max="2" width="4.85546875" style="25" customWidth="1"/>
    <col min="3" max="3" width="4.5703125" style="25" customWidth="1"/>
    <col min="4" max="5" width="10" style="25" customWidth="1"/>
    <col min="6" max="6" width="10.28515625" style="1" customWidth="1"/>
    <col min="7" max="7" width="0.42578125" style="1" hidden="1" customWidth="1"/>
    <col min="8" max="16384" width="9.140625" style="1"/>
  </cols>
  <sheetData>
    <row r="1" spans="1:256" ht="16.5" customHeight="1" x14ac:dyDescent="0.3">
      <c r="F1" s="26" t="s">
        <v>66</v>
      </c>
    </row>
    <row r="2" spans="1:256" ht="15" customHeight="1" x14ac:dyDescent="0.3">
      <c r="F2" s="26" t="s">
        <v>67</v>
      </c>
    </row>
    <row r="3" spans="1:256" ht="13.5" customHeight="1" x14ac:dyDescent="0.3">
      <c r="F3" s="26" t="s">
        <v>68</v>
      </c>
    </row>
    <row r="4" spans="1:256" ht="14.25" customHeight="1" x14ac:dyDescent="0.3">
      <c r="A4" s="27"/>
      <c r="B4" s="27"/>
      <c r="C4" s="27"/>
      <c r="D4" s="27"/>
      <c r="E4" s="27"/>
      <c r="F4" s="26" t="s">
        <v>70</v>
      </c>
      <c r="G4" s="27"/>
    </row>
    <row r="5" spans="1:256" ht="3" customHeight="1" x14ac:dyDescent="0.25">
      <c r="A5" s="28"/>
      <c r="B5" s="28"/>
      <c r="C5" s="28"/>
      <c r="D5" s="28"/>
      <c r="E5" s="28"/>
      <c r="F5" s="28"/>
      <c r="G5" s="2"/>
    </row>
    <row r="6" spans="1:256" ht="39" customHeight="1" x14ac:dyDescent="0.3">
      <c r="A6" s="29" t="s">
        <v>69</v>
      </c>
      <c r="B6" s="29"/>
      <c r="C6" s="29"/>
      <c r="D6" s="29"/>
      <c r="E6" s="29"/>
      <c r="F6" s="29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</row>
    <row r="7" spans="1:256" ht="18.75" x14ac:dyDescent="0.3">
      <c r="A7" s="30" t="s">
        <v>0</v>
      </c>
      <c r="B7" s="30"/>
      <c r="C7" s="30"/>
      <c r="D7" s="30"/>
      <c r="E7" s="30"/>
      <c r="F7" s="30"/>
    </row>
    <row r="8" spans="1:256" ht="57" customHeight="1" x14ac:dyDescent="0.25">
      <c r="A8" s="3" t="s">
        <v>1</v>
      </c>
      <c r="B8" s="4" t="s">
        <v>2</v>
      </c>
      <c r="C8" s="4" t="s">
        <v>3</v>
      </c>
      <c r="D8" s="5" t="s">
        <v>4</v>
      </c>
      <c r="E8" s="5" t="s">
        <v>4</v>
      </c>
      <c r="F8" s="5" t="s">
        <v>5</v>
      </c>
    </row>
    <row r="9" spans="1:256" x14ac:dyDescent="0.25">
      <c r="A9" s="6" t="s">
        <v>6</v>
      </c>
      <c r="B9" s="7" t="s">
        <v>7</v>
      </c>
      <c r="C9" s="7"/>
      <c r="D9" s="8">
        <f>D11+D12+D14+D17+D10+D15+D16+D13</f>
        <v>72791.199999999997</v>
      </c>
      <c r="E9" s="8">
        <f>E11+E12+E14+E17+E10+E15+E16+E13</f>
        <v>69784.099999999991</v>
      </c>
      <c r="F9" s="8">
        <f>E9/D9*100</f>
        <v>95.868868764356122</v>
      </c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9"/>
      <c r="IU9" s="9"/>
      <c r="IV9" s="9"/>
    </row>
    <row r="10" spans="1:256" ht="30" customHeight="1" x14ac:dyDescent="0.25">
      <c r="A10" s="10" t="s">
        <v>8</v>
      </c>
      <c r="B10" s="11" t="s">
        <v>7</v>
      </c>
      <c r="C10" s="11" t="s">
        <v>9</v>
      </c>
      <c r="D10" s="12">
        <v>3058.2</v>
      </c>
      <c r="E10" s="12">
        <v>3058.2</v>
      </c>
      <c r="F10" s="8">
        <f t="shared" ref="F10:F54" si="0">E10/D10*100</f>
        <v>100</v>
      </c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</row>
    <row r="11" spans="1:256" ht="47.25" x14ac:dyDescent="0.25">
      <c r="A11" s="10" t="s">
        <v>10</v>
      </c>
      <c r="B11" s="11" t="s">
        <v>7</v>
      </c>
      <c r="C11" s="11" t="s">
        <v>11</v>
      </c>
      <c r="D11" s="12">
        <v>950.9</v>
      </c>
      <c r="E11" s="12">
        <v>950.9</v>
      </c>
      <c r="F11" s="8">
        <f t="shared" si="0"/>
        <v>100</v>
      </c>
    </row>
    <row r="12" spans="1:256" ht="43.5" customHeight="1" x14ac:dyDescent="0.25">
      <c r="A12" s="10" t="s">
        <v>12</v>
      </c>
      <c r="B12" s="11" t="s">
        <v>7</v>
      </c>
      <c r="C12" s="11" t="s">
        <v>13</v>
      </c>
      <c r="D12" s="12">
        <v>37343.1</v>
      </c>
      <c r="E12" s="12">
        <v>36811.1</v>
      </c>
      <c r="F12" s="8">
        <f t="shared" si="0"/>
        <v>98.575372692679508</v>
      </c>
    </row>
    <row r="13" spans="1:256" x14ac:dyDescent="0.25">
      <c r="A13" s="10" t="s">
        <v>14</v>
      </c>
      <c r="B13" s="11" t="s">
        <v>7</v>
      </c>
      <c r="C13" s="11" t="s">
        <v>15</v>
      </c>
      <c r="D13" s="12">
        <v>2.1</v>
      </c>
      <c r="E13" s="12">
        <v>0</v>
      </c>
      <c r="F13" s="8">
        <f t="shared" si="0"/>
        <v>0</v>
      </c>
    </row>
    <row r="14" spans="1:256" ht="47.25" x14ac:dyDescent="0.25">
      <c r="A14" s="10" t="s">
        <v>16</v>
      </c>
      <c r="B14" s="11" t="s">
        <v>7</v>
      </c>
      <c r="C14" s="11" t="s">
        <v>17</v>
      </c>
      <c r="D14" s="12">
        <v>10245.700000000001</v>
      </c>
      <c r="E14" s="12">
        <v>10236.799999999999</v>
      </c>
      <c r="F14" s="8">
        <f t="shared" si="0"/>
        <v>99.913134290482816</v>
      </c>
    </row>
    <row r="15" spans="1:256" hidden="1" x14ac:dyDescent="0.25">
      <c r="A15" s="13" t="s">
        <v>18</v>
      </c>
      <c r="B15" s="11" t="s">
        <v>7</v>
      </c>
      <c r="C15" s="11" t="s">
        <v>19</v>
      </c>
      <c r="D15" s="12"/>
      <c r="E15" s="12"/>
      <c r="F15" s="8" t="e">
        <f t="shared" si="0"/>
        <v>#DIV/0!</v>
      </c>
    </row>
    <row r="16" spans="1:256" hidden="1" x14ac:dyDescent="0.25">
      <c r="A16" s="10" t="s">
        <v>20</v>
      </c>
      <c r="B16" s="11" t="s">
        <v>7</v>
      </c>
      <c r="C16" s="11" t="s">
        <v>21</v>
      </c>
      <c r="D16" s="12">
        <v>0</v>
      </c>
      <c r="E16" s="12">
        <v>0</v>
      </c>
      <c r="F16" s="8" t="e">
        <f t="shared" si="0"/>
        <v>#DIV/0!</v>
      </c>
    </row>
    <row r="17" spans="1:6" x14ac:dyDescent="0.25">
      <c r="A17" s="10" t="s">
        <v>22</v>
      </c>
      <c r="B17" s="11" t="s">
        <v>7</v>
      </c>
      <c r="C17" s="11" t="s">
        <v>23</v>
      </c>
      <c r="D17" s="12">
        <v>21191.200000000001</v>
      </c>
      <c r="E17" s="12">
        <v>18727.099999999999</v>
      </c>
      <c r="F17" s="8">
        <f t="shared" si="0"/>
        <v>88.372060100419034</v>
      </c>
    </row>
    <row r="18" spans="1:6" x14ac:dyDescent="0.25">
      <c r="A18" s="14" t="s">
        <v>24</v>
      </c>
      <c r="B18" s="15" t="s">
        <v>9</v>
      </c>
      <c r="C18" s="15"/>
      <c r="D18" s="8">
        <f>D19</f>
        <v>2534.5</v>
      </c>
      <c r="E18" s="8">
        <f>E19</f>
        <v>2534.5</v>
      </c>
      <c r="F18" s="8">
        <f t="shared" si="0"/>
        <v>100</v>
      </c>
    </row>
    <row r="19" spans="1:6" x14ac:dyDescent="0.25">
      <c r="A19" s="16" t="s">
        <v>25</v>
      </c>
      <c r="B19" s="17" t="s">
        <v>9</v>
      </c>
      <c r="C19" s="17" t="s">
        <v>11</v>
      </c>
      <c r="D19" s="12">
        <v>2534.5</v>
      </c>
      <c r="E19" s="12">
        <v>2534.5</v>
      </c>
      <c r="F19" s="8">
        <f t="shared" si="0"/>
        <v>100</v>
      </c>
    </row>
    <row r="20" spans="1:6" ht="31.5" x14ac:dyDescent="0.25">
      <c r="A20" s="6" t="s">
        <v>26</v>
      </c>
      <c r="B20" s="7" t="s">
        <v>11</v>
      </c>
      <c r="C20" s="7"/>
      <c r="D20" s="8">
        <f>D21+D22</f>
        <v>9601.1999999999989</v>
      </c>
      <c r="E20" s="8">
        <f>E21+E22</f>
        <v>8760.5</v>
      </c>
      <c r="F20" s="8">
        <f t="shared" si="0"/>
        <v>91.243802857976092</v>
      </c>
    </row>
    <row r="21" spans="1:6" ht="30.75" customHeight="1" x14ac:dyDescent="0.25">
      <c r="A21" s="10" t="s">
        <v>27</v>
      </c>
      <c r="B21" s="11" t="s">
        <v>11</v>
      </c>
      <c r="C21" s="11" t="s">
        <v>28</v>
      </c>
      <c r="D21" s="12">
        <v>9091.4</v>
      </c>
      <c r="E21" s="12">
        <v>8291.4</v>
      </c>
      <c r="F21" s="8">
        <f t="shared" si="0"/>
        <v>91.200475174340596</v>
      </c>
    </row>
    <row r="22" spans="1:6" ht="31.5" x14ac:dyDescent="0.25">
      <c r="A22" s="10" t="s">
        <v>29</v>
      </c>
      <c r="B22" s="11" t="s">
        <v>11</v>
      </c>
      <c r="C22" s="11" t="s">
        <v>30</v>
      </c>
      <c r="D22" s="12">
        <v>509.8</v>
      </c>
      <c r="E22" s="12">
        <v>469.1</v>
      </c>
      <c r="F22" s="8">
        <f t="shared" si="0"/>
        <v>92.016477049823465</v>
      </c>
    </row>
    <row r="23" spans="1:6" x14ac:dyDescent="0.25">
      <c r="A23" s="18" t="s">
        <v>31</v>
      </c>
      <c r="B23" s="7" t="s">
        <v>13</v>
      </c>
      <c r="C23" s="7"/>
      <c r="D23" s="8">
        <f>D24+D27+D28+D25+D26</f>
        <v>92749</v>
      </c>
      <c r="E23" s="8">
        <f>E24+E27+E28+E25+E26</f>
        <v>89663.099999999991</v>
      </c>
      <c r="F23" s="8">
        <f t="shared" si="0"/>
        <v>96.67284822477869</v>
      </c>
    </row>
    <row r="24" spans="1:6" x14ac:dyDescent="0.25">
      <c r="A24" s="10" t="s">
        <v>32</v>
      </c>
      <c r="B24" s="11" t="s">
        <v>13</v>
      </c>
      <c r="C24" s="11" t="s">
        <v>7</v>
      </c>
      <c r="D24" s="12">
        <v>125.7</v>
      </c>
      <c r="E24" s="12">
        <v>125.7</v>
      </c>
      <c r="F24" s="8">
        <f t="shared" si="0"/>
        <v>100</v>
      </c>
    </row>
    <row r="25" spans="1:6" x14ac:dyDescent="0.25">
      <c r="A25" s="10" t="s">
        <v>33</v>
      </c>
      <c r="B25" s="11" t="s">
        <v>13</v>
      </c>
      <c r="C25" s="11" t="s">
        <v>15</v>
      </c>
      <c r="D25" s="12">
        <v>657.4</v>
      </c>
      <c r="E25" s="12">
        <v>557.4</v>
      </c>
      <c r="F25" s="8">
        <f t="shared" si="0"/>
        <v>84.788560997870405</v>
      </c>
    </row>
    <row r="26" spans="1:6" hidden="1" x14ac:dyDescent="0.25">
      <c r="A26" s="10" t="s">
        <v>34</v>
      </c>
      <c r="B26" s="11" t="s">
        <v>13</v>
      </c>
      <c r="C26" s="11" t="s">
        <v>35</v>
      </c>
      <c r="D26" s="12">
        <v>0</v>
      </c>
      <c r="E26" s="12">
        <v>0</v>
      </c>
      <c r="F26" s="8" t="e">
        <f t="shared" si="0"/>
        <v>#DIV/0!</v>
      </c>
    </row>
    <row r="27" spans="1:6" x14ac:dyDescent="0.25">
      <c r="A27" s="10" t="s">
        <v>36</v>
      </c>
      <c r="B27" s="11" t="s">
        <v>13</v>
      </c>
      <c r="C27" s="11" t="s">
        <v>37</v>
      </c>
      <c r="D27" s="12">
        <v>90952.8</v>
      </c>
      <c r="E27" s="12">
        <v>87966.9</v>
      </c>
      <c r="F27" s="8">
        <f t="shared" si="0"/>
        <v>96.717088423885784</v>
      </c>
    </row>
    <row r="28" spans="1:6" x14ac:dyDescent="0.25">
      <c r="A28" s="10" t="s">
        <v>38</v>
      </c>
      <c r="B28" s="11" t="s">
        <v>13</v>
      </c>
      <c r="C28" s="11" t="s">
        <v>39</v>
      </c>
      <c r="D28" s="12">
        <v>1013.1</v>
      </c>
      <c r="E28" s="12">
        <v>1013.1</v>
      </c>
      <c r="F28" s="8">
        <f t="shared" si="0"/>
        <v>100</v>
      </c>
    </row>
    <row r="29" spans="1:6" x14ac:dyDescent="0.25">
      <c r="A29" s="18" t="s">
        <v>40</v>
      </c>
      <c r="B29" s="7" t="s">
        <v>15</v>
      </c>
      <c r="C29" s="7"/>
      <c r="D29" s="8">
        <f>D30+D31</f>
        <v>130841.4</v>
      </c>
      <c r="E29" s="8">
        <f>E30+E31</f>
        <v>128709.9</v>
      </c>
      <c r="F29" s="8">
        <f t="shared" si="0"/>
        <v>98.370928467595121</v>
      </c>
    </row>
    <row r="30" spans="1:6" x14ac:dyDescent="0.25">
      <c r="A30" s="16" t="s">
        <v>41</v>
      </c>
      <c r="B30" s="17" t="s">
        <v>15</v>
      </c>
      <c r="C30" s="17" t="s">
        <v>9</v>
      </c>
      <c r="D30" s="12">
        <v>127363.7</v>
      </c>
      <c r="E30" s="12">
        <v>125232.2</v>
      </c>
      <c r="F30" s="8">
        <f t="shared" si="0"/>
        <v>98.326446232325225</v>
      </c>
    </row>
    <row r="31" spans="1:6" x14ac:dyDescent="0.25">
      <c r="A31" s="16" t="s">
        <v>42</v>
      </c>
      <c r="B31" s="17" t="s">
        <v>15</v>
      </c>
      <c r="C31" s="17" t="s">
        <v>11</v>
      </c>
      <c r="D31" s="12">
        <v>3477.7</v>
      </c>
      <c r="E31" s="12">
        <v>3477.7</v>
      </c>
      <c r="F31" s="8">
        <f t="shared" si="0"/>
        <v>100</v>
      </c>
    </row>
    <row r="32" spans="1:6" x14ac:dyDescent="0.25">
      <c r="A32" s="18" t="s">
        <v>43</v>
      </c>
      <c r="B32" s="7" t="s">
        <v>19</v>
      </c>
      <c r="C32" s="7"/>
      <c r="D32" s="8">
        <f>D33+D34+D36+D37+D35</f>
        <v>465110.8</v>
      </c>
      <c r="E32" s="8">
        <f>E33+E34+E36+E37+E35</f>
        <v>461770.5</v>
      </c>
      <c r="F32" s="8">
        <f t="shared" si="0"/>
        <v>99.281827039922533</v>
      </c>
    </row>
    <row r="33" spans="1:6" x14ac:dyDescent="0.25">
      <c r="A33" s="10" t="s">
        <v>44</v>
      </c>
      <c r="B33" s="11" t="s">
        <v>19</v>
      </c>
      <c r="C33" s="11" t="s">
        <v>7</v>
      </c>
      <c r="D33" s="12">
        <v>108501</v>
      </c>
      <c r="E33" s="12">
        <v>108251.5</v>
      </c>
      <c r="F33" s="8">
        <f t="shared" si="0"/>
        <v>99.770048202320709</v>
      </c>
    </row>
    <row r="34" spans="1:6" x14ac:dyDescent="0.25">
      <c r="A34" s="10" t="s">
        <v>45</v>
      </c>
      <c r="B34" s="11" t="s">
        <v>19</v>
      </c>
      <c r="C34" s="11" t="s">
        <v>9</v>
      </c>
      <c r="D34" s="12">
        <v>329551.8</v>
      </c>
      <c r="E34" s="12">
        <v>327584.5</v>
      </c>
      <c r="F34" s="8">
        <f t="shared" si="0"/>
        <v>99.403037701508538</v>
      </c>
    </row>
    <row r="35" spans="1:6" x14ac:dyDescent="0.25">
      <c r="A35" s="10" t="s">
        <v>46</v>
      </c>
      <c r="B35" s="11" t="s">
        <v>19</v>
      </c>
      <c r="C35" s="11" t="s">
        <v>11</v>
      </c>
      <c r="D35" s="12">
        <v>16057.3</v>
      </c>
      <c r="E35" s="12">
        <v>15425.8</v>
      </c>
      <c r="F35" s="8">
        <f t="shared" si="0"/>
        <v>96.067209306670492</v>
      </c>
    </row>
    <row r="36" spans="1:6" hidden="1" x14ac:dyDescent="0.25">
      <c r="A36" s="16" t="s">
        <v>47</v>
      </c>
      <c r="B36" s="19" t="s">
        <v>19</v>
      </c>
      <c r="C36" s="19" t="s">
        <v>19</v>
      </c>
      <c r="D36" s="12"/>
      <c r="E36" s="12"/>
      <c r="F36" s="8" t="e">
        <f t="shared" si="0"/>
        <v>#DIV/0!</v>
      </c>
    </row>
    <row r="37" spans="1:6" x14ac:dyDescent="0.25">
      <c r="A37" s="10" t="s">
        <v>48</v>
      </c>
      <c r="B37" s="11" t="s">
        <v>19</v>
      </c>
      <c r="C37" s="11" t="s">
        <v>37</v>
      </c>
      <c r="D37" s="12">
        <v>11000.7</v>
      </c>
      <c r="E37" s="12">
        <v>10508.7</v>
      </c>
      <c r="F37" s="8">
        <f t="shared" si="0"/>
        <v>95.527557337260362</v>
      </c>
    </row>
    <row r="38" spans="1:6" x14ac:dyDescent="0.25">
      <c r="A38" s="6" t="s">
        <v>49</v>
      </c>
      <c r="B38" s="7" t="s">
        <v>35</v>
      </c>
      <c r="C38" s="7"/>
      <c r="D38" s="8">
        <f>D39+D40</f>
        <v>36605.699999999997</v>
      </c>
      <c r="E38" s="8">
        <f>E39+E40</f>
        <v>36331.1</v>
      </c>
      <c r="F38" s="8">
        <f t="shared" si="0"/>
        <v>99.249843603591785</v>
      </c>
    </row>
    <row r="39" spans="1:6" x14ac:dyDescent="0.25">
      <c r="A39" s="10" t="s">
        <v>50</v>
      </c>
      <c r="B39" s="11" t="s">
        <v>35</v>
      </c>
      <c r="C39" s="11" t="s">
        <v>7</v>
      </c>
      <c r="D39" s="12">
        <v>30876.3</v>
      </c>
      <c r="E39" s="12">
        <v>30622.400000000001</v>
      </c>
      <c r="F39" s="8">
        <f t="shared" si="0"/>
        <v>99.177686445590965</v>
      </c>
    </row>
    <row r="40" spans="1:6" x14ac:dyDescent="0.25">
      <c r="A40" s="10" t="s">
        <v>51</v>
      </c>
      <c r="B40" s="11" t="s">
        <v>35</v>
      </c>
      <c r="C40" s="11" t="s">
        <v>13</v>
      </c>
      <c r="D40" s="12">
        <v>5729.4</v>
      </c>
      <c r="E40" s="12">
        <v>5708.7</v>
      </c>
      <c r="F40" s="8">
        <f t="shared" si="0"/>
        <v>99.638705623625512</v>
      </c>
    </row>
    <row r="41" spans="1:6" x14ac:dyDescent="0.25">
      <c r="A41" s="6" t="s">
        <v>52</v>
      </c>
      <c r="B41" s="7" t="s">
        <v>28</v>
      </c>
      <c r="C41" s="7"/>
      <c r="D41" s="8">
        <f>D42+D43+D44</f>
        <v>17203.8</v>
      </c>
      <c r="E41" s="8">
        <f>E42+E43+E44</f>
        <v>12565</v>
      </c>
      <c r="F41" s="8">
        <f t="shared" si="0"/>
        <v>73.036189679024403</v>
      </c>
    </row>
    <row r="42" spans="1:6" x14ac:dyDescent="0.25">
      <c r="A42" s="16" t="s">
        <v>53</v>
      </c>
      <c r="B42" s="11" t="s">
        <v>28</v>
      </c>
      <c r="C42" s="11" t="s">
        <v>11</v>
      </c>
      <c r="D42" s="12">
        <v>5034.3</v>
      </c>
      <c r="E42" s="12">
        <v>1705.9</v>
      </c>
      <c r="F42" s="8">
        <f t="shared" si="0"/>
        <v>33.885545160201019</v>
      </c>
    </row>
    <row r="43" spans="1:6" x14ac:dyDescent="0.25">
      <c r="A43" s="10" t="s">
        <v>54</v>
      </c>
      <c r="B43" s="11" t="s">
        <v>28</v>
      </c>
      <c r="C43" s="11" t="s">
        <v>13</v>
      </c>
      <c r="D43" s="12">
        <v>8903</v>
      </c>
      <c r="E43" s="12">
        <v>7661.7</v>
      </c>
      <c r="F43" s="8">
        <f t="shared" si="0"/>
        <v>86.057508704930925</v>
      </c>
    </row>
    <row r="44" spans="1:6" x14ac:dyDescent="0.25">
      <c r="A44" s="20" t="s">
        <v>55</v>
      </c>
      <c r="B44" s="11" t="s">
        <v>28</v>
      </c>
      <c r="C44" s="11" t="s">
        <v>17</v>
      </c>
      <c r="D44" s="12">
        <v>3266.5</v>
      </c>
      <c r="E44" s="12">
        <v>3197.4</v>
      </c>
      <c r="F44" s="8">
        <f t="shared" si="0"/>
        <v>97.884585948262668</v>
      </c>
    </row>
    <row r="45" spans="1:6" x14ac:dyDescent="0.25">
      <c r="A45" s="14" t="s">
        <v>56</v>
      </c>
      <c r="B45" s="7" t="s">
        <v>21</v>
      </c>
      <c r="C45" s="7"/>
      <c r="D45" s="8">
        <f>D46</f>
        <v>9911.1</v>
      </c>
      <c r="E45" s="8">
        <f>E46</f>
        <v>9717.5</v>
      </c>
      <c r="F45" s="8">
        <f t="shared" si="0"/>
        <v>98.046634581428904</v>
      </c>
    </row>
    <row r="46" spans="1:6" x14ac:dyDescent="0.25">
      <c r="A46" s="16" t="s">
        <v>57</v>
      </c>
      <c r="B46" s="11" t="s">
        <v>21</v>
      </c>
      <c r="C46" s="11" t="s">
        <v>7</v>
      </c>
      <c r="D46" s="12">
        <v>9911.1</v>
      </c>
      <c r="E46" s="12">
        <v>9717.5</v>
      </c>
      <c r="F46" s="8">
        <f t="shared" si="0"/>
        <v>98.046634581428904</v>
      </c>
    </row>
    <row r="47" spans="1:6" x14ac:dyDescent="0.25">
      <c r="A47" s="14" t="s">
        <v>58</v>
      </c>
      <c r="B47" s="7" t="s">
        <v>39</v>
      </c>
      <c r="C47" s="7"/>
      <c r="D47" s="8">
        <f>D48</f>
        <v>600</v>
      </c>
      <c r="E47" s="8">
        <f>E48</f>
        <v>600</v>
      </c>
      <c r="F47" s="8">
        <f t="shared" si="0"/>
        <v>100</v>
      </c>
    </row>
    <row r="48" spans="1:6" ht="14.25" customHeight="1" x14ac:dyDescent="0.25">
      <c r="A48" s="16" t="s">
        <v>59</v>
      </c>
      <c r="B48" s="11" t="s">
        <v>39</v>
      </c>
      <c r="C48" s="11" t="s">
        <v>9</v>
      </c>
      <c r="D48" s="12">
        <v>600</v>
      </c>
      <c r="E48" s="12">
        <v>600</v>
      </c>
      <c r="F48" s="8">
        <f t="shared" si="0"/>
        <v>100</v>
      </c>
    </row>
    <row r="49" spans="1:6" ht="31.5" x14ac:dyDescent="0.25">
      <c r="A49" s="14" t="s">
        <v>60</v>
      </c>
      <c r="B49" s="7" t="s">
        <v>23</v>
      </c>
      <c r="C49" s="7"/>
      <c r="D49" s="8">
        <f>D50</f>
        <v>0.1</v>
      </c>
      <c r="E49" s="8">
        <f>E50</f>
        <v>0.1</v>
      </c>
      <c r="F49" s="8">
        <f t="shared" si="0"/>
        <v>100</v>
      </c>
    </row>
    <row r="50" spans="1:6" ht="31.5" customHeight="1" x14ac:dyDescent="0.25">
      <c r="A50" s="16" t="s">
        <v>61</v>
      </c>
      <c r="B50" s="11" t="s">
        <v>23</v>
      </c>
      <c r="C50" s="11" t="s">
        <v>7</v>
      </c>
      <c r="D50" s="12">
        <v>0.1</v>
      </c>
      <c r="E50" s="12">
        <v>0.1</v>
      </c>
      <c r="F50" s="8">
        <f t="shared" si="0"/>
        <v>100</v>
      </c>
    </row>
    <row r="51" spans="1:6" ht="47.25" x14ac:dyDescent="0.25">
      <c r="A51" s="6" t="s">
        <v>62</v>
      </c>
      <c r="B51" s="7" t="s">
        <v>30</v>
      </c>
      <c r="C51" s="7"/>
      <c r="D51" s="8">
        <f>D52+D53</f>
        <v>13642.3</v>
      </c>
      <c r="E51" s="8">
        <f>E52+E53</f>
        <v>13636.8</v>
      </c>
      <c r="F51" s="8">
        <f t="shared" si="0"/>
        <v>99.959684217470652</v>
      </c>
    </row>
    <row r="52" spans="1:6" ht="47.25" x14ac:dyDescent="0.25">
      <c r="A52" s="20" t="s">
        <v>63</v>
      </c>
      <c r="B52" s="11" t="s">
        <v>30</v>
      </c>
      <c r="C52" s="11" t="s">
        <v>7</v>
      </c>
      <c r="D52" s="12">
        <v>1596.3</v>
      </c>
      <c r="E52" s="12">
        <v>1590.8</v>
      </c>
      <c r="F52" s="8">
        <f t="shared" si="0"/>
        <v>99.655453235607339</v>
      </c>
    </row>
    <row r="53" spans="1:6" x14ac:dyDescent="0.25">
      <c r="A53" s="21" t="s">
        <v>64</v>
      </c>
      <c r="B53" s="11" t="s">
        <v>30</v>
      </c>
      <c r="C53" s="11" t="s">
        <v>11</v>
      </c>
      <c r="D53" s="12">
        <v>12046</v>
      </c>
      <c r="E53" s="12">
        <v>12046</v>
      </c>
      <c r="F53" s="8">
        <f t="shared" si="0"/>
        <v>100</v>
      </c>
    </row>
    <row r="54" spans="1:6" x14ac:dyDescent="0.25">
      <c r="A54" s="18" t="s">
        <v>65</v>
      </c>
      <c r="B54" s="22"/>
      <c r="C54" s="23"/>
      <c r="D54" s="8">
        <f>D9+D18+D20+D23+D29+D32+D38+D41+D45+D47+D49+D51</f>
        <v>851591.1</v>
      </c>
      <c r="E54" s="8">
        <f>E9+E18+E20+E23+E29+E32+E38+E41+E45+E47+E49+E51</f>
        <v>834073.1</v>
      </c>
      <c r="F54" s="8">
        <f t="shared" si="0"/>
        <v>97.942909455018963</v>
      </c>
    </row>
  </sheetData>
  <mergeCells count="3">
    <mergeCell ref="A5:F5"/>
    <mergeCell ref="A6:F6"/>
    <mergeCell ref="A7:F7"/>
  </mergeCells>
  <pageMargins left="0.7" right="0.7" top="0.75" bottom="0.75" header="0.3" footer="0.3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2026-07-02T02:50:26Z</cp:lastPrinted>
  <dcterms:created xsi:type="dcterms:W3CDTF">2026-03-25T07:32:14Z</dcterms:created>
  <dcterms:modified xsi:type="dcterms:W3CDTF">2026-07-02T02:50:27Z</dcterms:modified>
</cp:coreProperties>
</file>