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75" yWindow="-195" windowWidth="11985" windowHeight="10050"/>
  </bookViews>
  <sheets>
    <sheet name="Лист4" sheetId="1" r:id="rId1"/>
  </sheets>
  <calcPr calcId="144525" iterate="1"/>
</workbook>
</file>

<file path=xl/calcChain.xml><?xml version="1.0" encoding="utf-8"?>
<calcChain xmlns="http://schemas.openxmlformats.org/spreadsheetml/2006/main">
  <c r="I16" i="1" l="1"/>
  <c r="I19" i="1"/>
  <c r="I22" i="1"/>
  <c r="I27" i="1"/>
  <c r="I32" i="1"/>
  <c r="I33" i="1"/>
  <c r="I38" i="1"/>
  <c r="I42" i="1"/>
  <c r="I48" i="1"/>
  <c r="I54" i="1"/>
  <c r="I55" i="1"/>
  <c r="I56" i="1"/>
  <c r="I59" i="1"/>
  <c r="I60" i="1"/>
  <c r="I61" i="1"/>
  <c r="I62" i="1"/>
  <c r="I65" i="1"/>
  <c r="I69" i="1"/>
  <c r="I70" i="1"/>
  <c r="I72" i="1"/>
  <c r="I74" i="1"/>
  <c r="I79" i="1"/>
  <c r="I80" i="1"/>
  <c r="I81" i="1"/>
  <c r="I84" i="1"/>
  <c r="I85" i="1"/>
  <c r="I87" i="1"/>
  <c r="I89" i="1"/>
  <c r="I91" i="1"/>
  <c r="I92" i="1"/>
  <c r="I93" i="1"/>
  <c r="I94" i="1"/>
  <c r="I96" i="1"/>
  <c r="I97" i="1"/>
  <c r="I98" i="1"/>
  <c r="I102" i="1"/>
  <c r="I104" i="1"/>
  <c r="I106" i="1"/>
  <c r="I108" i="1"/>
  <c r="I109" i="1"/>
  <c r="I110" i="1"/>
  <c r="I111" i="1"/>
  <c r="I112" i="1"/>
  <c r="I113" i="1"/>
  <c r="I115" i="1"/>
  <c r="I117" i="1"/>
  <c r="I119" i="1"/>
  <c r="I124" i="1"/>
  <c r="I127" i="1"/>
  <c r="I131" i="1"/>
  <c r="I132" i="1"/>
  <c r="I133" i="1"/>
  <c r="I134" i="1"/>
  <c r="I135" i="1"/>
  <c r="I136" i="1"/>
  <c r="I137" i="1"/>
  <c r="I138" i="1"/>
  <c r="I139" i="1"/>
  <c r="I140" i="1"/>
  <c r="I141" i="1"/>
  <c r="I146" i="1"/>
  <c r="I147" i="1"/>
  <c r="I148" i="1"/>
  <c r="I151" i="1"/>
  <c r="I152" i="1"/>
  <c r="I156" i="1"/>
  <c r="I159" i="1"/>
  <c r="I160" i="1"/>
  <c r="I162" i="1"/>
  <c r="I163" i="1"/>
  <c r="I164" i="1"/>
  <c r="I169" i="1"/>
  <c r="I170" i="1"/>
  <c r="I172" i="1"/>
  <c r="I173" i="1"/>
  <c r="I176" i="1"/>
  <c r="I177" i="1"/>
  <c r="I179" i="1"/>
  <c r="I180" i="1"/>
  <c r="I182" i="1"/>
  <c r="I183" i="1"/>
  <c r="I189" i="1"/>
  <c r="I192" i="1"/>
  <c r="I195" i="1"/>
  <c r="I199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7" i="1"/>
  <c r="I218" i="1"/>
  <c r="I219" i="1"/>
  <c r="I220" i="1"/>
  <c r="I224" i="1"/>
  <c r="I225" i="1"/>
  <c r="I228" i="1"/>
  <c r="I229" i="1"/>
  <c r="I230" i="1"/>
  <c r="I231" i="1"/>
  <c r="I232" i="1"/>
  <c r="I233" i="1"/>
  <c r="I239" i="1"/>
  <c r="I244" i="1"/>
  <c r="I248" i="1"/>
  <c r="I249" i="1"/>
  <c r="I250" i="1"/>
  <c r="I251" i="1"/>
  <c r="I252" i="1"/>
  <c r="I257" i="1"/>
  <c r="I262" i="1"/>
  <c r="I264" i="1"/>
  <c r="I266" i="1"/>
  <c r="I268" i="1"/>
  <c r="I270" i="1"/>
  <c r="I272" i="1"/>
  <c r="I274" i="1"/>
  <c r="I276" i="1"/>
  <c r="I279" i="1"/>
  <c r="I283" i="1"/>
  <c r="I287" i="1"/>
  <c r="I289" i="1"/>
  <c r="I290" i="1"/>
  <c r="I291" i="1"/>
  <c r="I294" i="1"/>
  <c r="I295" i="1"/>
  <c r="I296" i="1"/>
  <c r="I297" i="1"/>
  <c r="I298" i="1"/>
  <c r="I303" i="1"/>
  <c r="I306" i="1"/>
  <c r="I307" i="1"/>
  <c r="I308" i="1"/>
  <c r="I309" i="1"/>
  <c r="I311" i="1"/>
  <c r="I314" i="1"/>
  <c r="I315" i="1"/>
  <c r="I316" i="1"/>
  <c r="I317" i="1"/>
  <c r="I321" i="1"/>
  <c r="I325" i="1"/>
  <c r="I328" i="1"/>
  <c r="I331" i="1"/>
  <c r="I335" i="1"/>
  <c r="I338" i="1"/>
  <c r="I339" i="1"/>
  <c r="I340" i="1"/>
  <c r="I344" i="1"/>
  <c r="I350" i="1"/>
  <c r="I356" i="1"/>
  <c r="I361" i="1"/>
  <c r="I362" i="1"/>
  <c r="I363" i="1"/>
  <c r="I364" i="1"/>
  <c r="I367" i="1"/>
  <c r="I368" i="1"/>
  <c r="I369" i="1"/>
  <c r="I370" i="1"/>
  <c r="I371" i="1"/>
  <c r="I372" i="1"/>
  <c r="I373" i="1"/>
  <c r="I374" i="1"/>
  <c r="I375" i="1"/>
  <c r="I376" i="1"/>
  <c r="I377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4" i="1"/>
  <c r="I405" i="1"/>
  <c r="I408" i="1"/>
  <c r="I411" i="1"/>
  <c r="I412" i="1"/>
  <c r="I413" i="1"/>
  <c r="I414" i="1"/>
  <c r="I415" i="1"/>
  <c r="I418" i="1"/>
  <c r="I419" i="1"/>
  <c r="I420" i="1"/>
  <c r="I421" i="1"/>
  <c r="I422" i="1"/>
  <c r="I425" i="1"/>
  <c r="I426" i="1"/>
  <c r="I427" i="1"/>
  <c r="I428" i="1"/>
  <c r="I429" i="1"/>
  <c r="I430" i="1"/>
  <c r="I434" i="1"/>
  <c r="I435" i="1"/>
  <c r="I436" i="1"/>
  <c r="I437" i="1"/>
  <c r="I438" i="1"/>
  <c r="I439" i="1"/>
  <c r="I445" i="1"/>
  <c r="I446" i="1"/>
  <c r="I447" i="1"/>
  <c r="I448" i="1"/>
  <c r="I449" i="1"/>
  <c r="I450" i="1"/>
  <c r="I451" i="1"/>
  <c r="I452" i="1"/>
  <c r="I455" i="1"/>
  <c r="I458" i="1"/>
  <c r="I459" i="1"/>
  <c r="I463" i="1"/>
  <c r="I466" i="1"/>
  <c r="I469" i="1"/>
  <c r="I472" i="1"/>
  <c r="I473" i="1"/>
  <c r="I476" i="1"/>
  <c r="I477" i="1"/>
  <c r="I480" i="1"/>
  <c r="I483" i="1"/>
  <c r="I485" i="1"/>
  <c r="I486" i="1"/>
  <c r="I487" i="1"/>
  <c r="I488" i="1"/>
  <c r="I492" i="1"/>
  <c r="I493" i="1"/>
  <c r="I494" i="1"/>
  <c r="I495" i="1"/>
  <c r="I496" i="1"/>
  <c r="I497" i="1"/>
  <c r="I498" i="1"/>
  <c r="I499" i="1"/>
  <c r="I500" i="1"/>
  <c r="I501" i="1"/>
  <c r="I505" i="1"/>
  <c r="I506" i="1"/>
  <c r="I507" i="1"/>
  <c r="I508" i="1"/>
  <c r="I509" i="1"/>
  <c r="I510" i="1"/>
  <c r="I511" i="1"/>
  <c r="I512" i="1"/>
  <c r="I513" i="1"/>
  <c r="I514" i="1"/>
  <c r="I515" i="1"/>
  <c r="I517" i="1"/>
  <c r="I521" i="1"/>
  <c r="I523" i="1"/>
  <c r="I524" i="1"/>
  <c r="I525" i="1"/>
  <c r="I527" i="1"/>
  <c r="I528" i="1"/>
  <c r="I529" i="1"/>
  <c r="I530" i="1"/>
  <c r="I531" i="1"/>
  <c r="I532" i="1"/>
  <c r="I535" i="1"/>
  <c r="I538" i="1"/>
  <c r="I539" i="1"/>
  <c r="I540" i="1"/>
  <c r="I543" i="1"/>
  <c r="I544" i="1"/>
  <c r="I546" i="1"/>
  <c r="I547" i="1"/>
  <c r="I549" i="1"/>
  <c r="I552" i="1"/>
  <c r="I553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9" i="1"/>
  <c r="I570" i="1"/>
  <c r="I571" i="1"/>
  <c r="I572" i="1"/>
  <c r="I573" i="1"/>
  <c r="I574" i="1"/>
  <c r="I575" i="1"/>
  <c r="I576" i="1"/>
  <c r="I577" i="1"/>
  <c r="I581" i="1"/>
  <c r="I583" i="1"/>
  <c r="I584" i="1"/>
  <c r="I590" i="1"/>
  <c r="I591" i="1"/>
  <c r="I592" i="1"/>
  <c r="I593" i="1"/>
  <c r="I594" i="1"/>
  <c r="I595" i="1"/>
  <c r="I596" i="1"/>
  <c r="I601" i="1"/>
  <c r="I602" i="1"/>
  <c r="I608" i="1"/>
  <c r="I609" i="1"/>
  <c r="I610" i="1"/>
  <c r="I612" i="1"/>
  <c r="I613" i="1"/>
  <c r="I614" i="1"/>
  <c r="I616" i="1"/>
  <c r="I617" i="1"/>
  <c r="I618" i="1"/>
  <c r="I621" i="1"/>
  <c r="I622" i="1"/>
  <c r="I623" i="1"/>
  <c r="I624" i="1"/>
  <c r="I625" i="1"/>
  <c r="I630" i="1"/>
  <c r="I631" i="1"/>
  <c r="I632" i="1"/>
  <c r="I635" i="1"/>
  <c r="I636" i="1"/>
  <c r="I637" i="1"/>
  <c r="I638" i="1"/>
  <c r="I641" i="1"/>
  <c r="I642" i="1"/>
  <c r="I643" i="1"/>
  <c r="I644" i="1"/>
  <c r="I645" i="1"/>
  <c r="I649" i="1"/>
  <c r="I650" i="1"/>
  <c r="I651" i="1"/>
  <c r="I653" i="1"/>
  <c r="I655" i="1"/>
  <c r="I657" i="1"/>
  <c r="I658" i="1"/>
  <c r="I660" i="1"/>
  <c r="I661" i="1"/>
  <c r="I662" i="1"/>
  <c r="I663" i="1"/>
  <c r="I664" i="1"/>
  <c r="I665" i="1"/>
  <c r="I666" i="1"/>
  <c r="I667" i="1"/>
  <c r="I668" i="1"/>
  <c r="I669" i="1"/>
  <c r="I673" i="1"/>
  <c r="I675" i="1"/>
  <c r="I676" i="1"/>
  <c r="I677" i="1"/>
  <c r="I678" i="1"/>
  <c r="I681" i="1"/>
  <c r="I682" i="1"/>
  <c r="I683" i="1"/>
  <c r="I684" i="1"/>
  <c r="I689" i="1"/>
  <c r="I690" i="1"/>
  <c r="I691" i="1"/>
  <c r="I692" i="1"/>
  <c r="I693" i="1"/>
  <c r="I694" i="1"/>
  <c r="I695" i="1"/>
  <c r="I701" i="1"/>
  <c r="I708" i="1"/>
  <c r="I709" i="1"/>
  <c r="I710" i="1"/>
  <c r="I711" i="1"/>
  <c r="I712" i="1"/>
  <c r="I713" i="1"/>
  <c r="I718" i="1"/>
  <c r="H370" i="1" l="1"/>
  <c r="H369" i="1" s="1"/>
  <c r="H368" i="1" s="1"/>
  <c r="H367" i="1" s="1"/>
  <c r="G370" i="1"/>
  <c r="H717" i="1"/>
  <c r="H712" i="1"/>
  <c r="H711" i="1" s="1"/>
  <c r="H710" i="1" s="1"/>
  <c r="H707" i="1"/>
  <c r="H700" i="1"/>
  <c r="H693" i="1"/>
  <c r="H692" i="1" s="1"/>
  <c r="H691" i="1" s="1"/>
  <c r="H688" i="1"/>
  <c r="H683" i="1"/>
  <c r="H680" i="1"/>
  <c r="H672" i="1"/>
  <c r="H659" i="1"/>
  <c r="I659" i="1" s="1"/>
  <c r="H657" i="1"/>
  <c r="H654" i="1"/>
  <c r="I654" i="1" s="1"/>
  <c r="H652" i="1"/>
  <c r="I652" i="1" s="1"/>
  <c r="H649" i="1"/>
  <c r="H643" i="1"/>
  <c r="H642" i="1" s="1"/>
  <c r="H640" i="1"/>
  <c r="H637" i="1"/>
  <c r="H634" i="1"/>
  <c r="H631" i="1"/>
  <c r="H629" i="1"/>
  <c r="H620" i="1"/>
  <c r="H615" i="1"/>
  <c r="I615" i="1" s="1"/>
  <c r="H611" i="1"/>
  <c r="I611" i="1" s="1"/>
  <c r="H607" i="1"/>
  <c r="H600" i="1"/>
  <c r="H589" i="1"/>
  <c r="H582" i="1"/>
  <c r="I582" i="1" s="1"/>
  <c r="H580" i="1"/>
  <c r="I580" i="1" s="1"/>
  <c r="H576" i="1"/>
  <c r="H575" i="1" s="1"/>
  <c r="H573" i="1"/>
  <c r="H572" i="1"/>
  <c r="H570" i="1"/>
  <c r="H569" i="1" s="1"/>
  <c r="H566" i="1"/>
  <c r="H565" i="1" s="1"/>
  <c r="H564" i="1" s="1"/>
  <c r="H562" i="1"/>
  <c r="H561" i="1"/>
  <c r="H560" i="1" s="1"/>
  <c r="H555" i="1"/>
  <c r="H551" i="1"/>
  <c r="H548" i="1"/>
  <c r="I548" i="1" s="1"/>
  <c r="H545" i="1"/>
  <c r="I545" i="1" s="1"/>
  <c r="H542" i="1"/>
  <c r="I542" i="1" s="1"/>
  <c r="H534" i="1"/>
  <c r="H531" i="1"/>
  <c r="H530" i="1" s="1"/>
  <c r="H528" i="1"/>
  <c r="H527" i="1" s="1"/>
  <c r="H524" i="1"/>
  <c r="H522" i="1"/>
  <c r="I522" i="1" s="1"/>
  <c r="H520" i="1"/>
  <c r="I520" i="1" s="1"/>
  <c r="H516" i="1"/>
  <c r="H514" i="1"/>
  <c r="H512" i="1"/>
  <c r="H510" i="1"/>
  <c r="H508" i="1"/>
  <c r="H506" i="1"/>
  <c r="H504" i="1"/>
  <c r="I504" i="1" s="1"/>
  <c r="H500" i="1"/>
  <c r="H499" i="1" s="1"/>
  <c r="H498" i="1" s="1"/>
  <c r="H491" i="1"/>
  <c r="H487" i="1"/>
  <c r="H486" i="1" s="1"/>
  <c r="H485" i="1" s="1"/>
  <c r="H482" i="1"/>
  <c r="H479" i="1"/>
  <c r="H475" i="1"/>
  <c r="H471" i="1"/>
  <c r="H468" i="1"/>
  <c r="H465" i="1"/>
  <c r="H462" i="1"/>
  <c r="H457" i="1"/>
  <c r="H454" i="1"/>
  <c r="H450" i="1"/>
  <c r="H449" i="1" s="1"/>
  <c r="H448" i="1" s="1"/>
  <c r="H444" i="1"/>
  <c r="H437" i="1"/>
  <c r="H433" i="1"/>
  <c r="H429" i="1"/>
  <c r="H428" i="1" s="1"/>
  <c r="H424" i="1"/>
  <c r="H421" i="1"/>
  <c r="H420" i="1" s="1"/>
  <c r="H417" i="1"/>
  <c r="H410" i="1"/>
  <c r="H407" i="1"/>
  <c r="H403" i="1"/>
  <c r="H398" i="1"/>
  <c r="H397" i="1" s="1"/>
  <c r="H396" i="1" s="1"/>
  <c r="H394" i="1"/>
  <c r="H393" i="1" s="1"/>
  <c r="H392" i="1" s="1"/>
  <c r="H391" i="1" s="1"/>
  <c r="H385" i="1"/>
  <c r="H381" i="1"/>
  <c r="H375" i="1"/>
  <c r="H374" i="1" s="1"/>
  <c r="H373" i="1" s="1"/>
  <c r="H372" i="1" s="1"/>
  <c r="H363" i="1"/>
  <c r="H362" i="1" s="1"/>
  <c r="H360" i="1"/>
  <c r="H355" i="1"/>
  <c r="H349" i="1"/>
  <c r="H343" i="1"/>
  <c r="H339" i="1"/>
  <c r="H338" i="1" s="1"/>
  <c r="H334" i="1"/>
  <c r="H330" i="1"/>
  <c r="H327" i="1"/>
  <c r="H324" i="1"/>
  <c r="H320" i="1"/>
  <c r="H316" i="1"/>
  <c r="H315" i="1"/>
  <c r="H313" i="1"/>
  <c r="H310" i="1"/>
  <c r="I310" i="1" s="1"/>
  <c r="H308" i="1"/>
  <c r="H307" i="1"/>
  <c r="H305" i="1"/>
  <c r="I305" i="1" s="1"/>
  <c r="H302" i="1"/>
  <c r="I302" i="1" s="1"/>
  <c r="H297" i="1"/>
  <c r="H296" i="1"/>
  <c r="H295" i="1"/>
  <c r="H293" i="1"/>
  <c r="H290" i="1"/>
  <c r="H289" i="1"/>
  <c r="H286" i="1"/>
  <c r="H282" i="1"/>
  <c r="H278" i="1"/>
  <c r="H275" i="1"/>
  <c r="I275" i="1" s="1"/>
  <c r="H273" i="1"/>
  <c r="I273" i="1" s="1"/>
  <c r="H271" i="1"/>
  <c r="I271" i="1" s="1"/>
  <c r="H269" i="1"/>
  <c r="I269" i="1" s="1"/>
  <c r="H267" i="1"/>
  <c r="I267" i="1" s="1"/>
  <c r="H265" i="1"/>
  <c r="I265" i="1" s="1"/>
  <c r="H263" i="1"/>
  <c r="I263" i="1" s="1"/>
  <c r="H261" i="1"/>
  <c r="I261" i="1" s="1"/>
  <c r="H256" i="1"/>
  <c r="H251" i="1"/>
  <c r="H250" i="1" s="1"/>
  <c r="H249" i="1" s="1"/>
  <c r="H247" i="1"/>
  <c r="H243" i="1"/>
  <c r="H238" i="1"/>
  <c r="H231" i="1"/>
  <c r="H230" i="1" s="1"/>
  <c r="H229" i="1" s="1"/>
  <c r="H227" i="1"/>
  <c r="H223" i="1"/>
  <c r="H214" i="1"/>
  <c r="H213" i="1" s="1"/>
  <c r="H212" i="1" s="1"/>
  <c r="H205" i="1"/>
  <c r="H204" i="1" s="1"/>
  <c r="H203" i="1" s="1"/>
  <c r="H202" i="1" s="1"/>
  <c r="H198" i="1"/>
  <c r="H194" i="1"/>
  <c r="H191" i="1"/>
  <c r="H188" i="1"/>
  <c r="H181" i="1"/>
  <c r="I181" i="1" s="1"/>
  <c r="H178" i="1"/>
  <c r="I178" i="1" s="1"/>
  <c r="H175" i="1"/>
  <c r="I175" i="1" s="1"/>
  <c r="H171" i="1"/>
  <c r="I171" i="1" s="1"/>
  <c r="H169" i="1"/>
  <c r="H163" i="1"/>
  <c r="H161" i="1"/>
  <c r="I161" i="1" s="1"/>
  <c r="H158" i="1"/>
  <c r="I158" i="1" s="1"/>
  <c r="H155" i="1"/>
  <c r="H150" i="1"/>
  <c r="H145" i="1"/>
  <c r="H137" i="1"/>
  <c r="H134" i="1"/>
  <c r="H133" i="1"/>
  <c r="H132" i="1" s="1"/>
  <c r="H130" i="1"/>
  <c r="H126" i="1"/>
  <c r="H123" i="1"/>
  <c r="H118" i="1"/>
  <c r="I118" i="1" s="1"/>
  <c r="H116" i="1"/>
  <c r="I116" i="1" s="1"/>
  <c r="H114" i="1"/>
  <c r="I114" i="1" s="1"/>
  <c r="H111" i="1"/>
  <c r="H107" i="1"/>
  <c r="I107" i="1" s="1"/>
  <c r="H105" i="1"/>
  <c r="I105" i="1" s="1"/>
  <c r="H103" i="1"/>
  <c r="I103" i="1" s="1"/>
  <c r="H101" i="1"/>
  <c r="I101" i="1" s="1"/>
  <c r="H97" i="1"/>
  <c r="H95" i="1"/>
  <c r="H93" i="1"/>
  <c r="H88" i="1"/>
  <c r="I88" i="1" s="1"/>
  <c r="H86" i="1"/>
  <c r="I86" i="1" s="1"/>
  <c r="H83" i="1"/>
  <c r="I83" i="1" s="1"/>
  <c r="H78" i="1"/>
  <c r="H73" i="1"/>
  <c r="I73" i="1" s="1"/>
  <c r="H71" i="1"/>
  <c r="I71" i="1" s="1"/>
  <c r="H68" i="1"/>
  <c r="I68" i="1" s="1"/>
  <c r="H64" i="1"/>
  <c r="H58" i="1"/>
  <c r="H53" i="1"/>
  <c r="H47" i="1"/>
  <c r="H41" i="1"/>
  <c r="I41" i="1" s="1"/>
  <c r="H37" i="1"/>
  <c r="H31" i="1"/>
  <c r="H26" i="1"/>
  <c r="H21" i="1"/>
  <c r="H18" i="1"/>
  <c r="H15" i="1"/>
  <c r="G652" i="1"/>
  <c r="G600" i="1"/>
  <c r="G599" i="1" s="1"/>
  <c r="G598" i="1" s="1"/>
  <c r="G597" i="1" s="1"/>
  <c r="G545" i="1"/>
  <c r="G403" i="1"/>
  <c r="G402" i="1" s="1"/>
  <c r="G401" i="1" s="1"/>
  <c r="G394" i="1"/>
  <c r="G393" i="1" s="1"/>
  <c r="G392" i="1" s="1"/>
  <c r="G391" i="1" s="1"/>
  <c r="G238" i="1"/>
  <c r="G237" i="1" s="1"/>
  <c r="G236" i="1" s="1"/>
  <c r="G235" i="1" s="1"/>
  <c r="G234" i="1" s="1"/>
  <c r="G198" i="1"/>
  <c r="G197" i="1" s="1"/>
  <c r="G196" i="1" s="1"/>
  <c r="G185" i="1" s="1"/>
  <c r="G169" i="1"/>
  <c r="G171" i="1"/>
  <c r="G175" i="1"/>
  <c r="G178" i="1"/>
  <c r="G181" i="1"/>
  <c r="G150" i="1"/>
  <c r="G149" i="1" s="1"/>
  <c r="G130" i="1"/>
  <c r="G129" i="1" s="1"/>
  <c r="G128" i="1" s="1"/>
  <c r="G120" i="1" s="1"/>
  <c r="G105" i="1"/>
  <c r="G107" i="1"/>
  <c r="G111" i="1"/>
  <c r="G114" i="1"/>
  <c r="G116" i="1"/>
  <c r="G101" i="1"/>
  <c r="G103" i="1"/>
  <c r="G68" i="1"/>
  <c r="G35" i="1"/>
  <c r="G37" i="1"/>
  <c r="G36" i="1" s="1"/>
  <c r="H380" i="1" l="1"/>
  <c r="I381" i="1"/>
  <c r="H242" i="1"/>
  <c r="I242" i="1" s="1"/>
  <c r="I243" i="1"/>
  <c r="H197" i="1"/>
  <c r="I198" i="1"/>
  <c r="H193" i="1"/>
  <c r="I193" i="1" s="1"/>
  <c r="I194" i="1"/>
  <c r="H190" i="1"/>
  <c r="I190" i="1" s="1"/>
  <c r="I191" i="1"/>
  <c r="H187" i="1"/>
  <c r="I188" i="1"/>
  <c r="H671" i="1"/>
  <c r="I672" i="1"/>
  <c r="H679" i="1"/>
  <c r="I680" i="1"/>
  <c r="H687" i="1"/>
  <c r="I687" i="1" s="1"/>
  <c r="I688" i="1"/>
  <c r="H699" i="1"/>
  <c r="I700" i="1"/>
  <c r="H716" i="1"/>
  <c r="I717" i="1"/>
  <c r="H359" i="1"/>
  <c r="I360" i="1"/>
  <c r="H354" i="1"/>
  <c r="I355" i="1"/>
  <c r="H348" i="1"/>
  <c r="I349" i="1"/>
  <c r="H342" i="1"/>
  <c r="I343" i="1"/>
  <c r="H639" i="1"/>
  <c r="I639" i="1" s="1"/>
  <c r="I640" i="1"/>
  <c r="H633" i="1"/>
  <c r="I633" i="1" s="1"/>
  <c r="I634" i="1"/>
  <c r="H628" i="1"/>
  <c r="I629" i="1"/>
  <c r="H619" i="1"/>
  <c r="I619" i="1" s="1"/>
  <c r="I620" i="1"/>
  <c r="H606" i="1"/>
  <c r="I606" i="1" s="1"/>
  <c r="I607" i="1"/>
  <c r="H154" i="1"/>
  <c r="I155" i="1"/>
  <c r="H149" i="1"/>
  <c r="I149" i="1" s="1"/>
  <c r="I150" i="1"/>
  <c r="H144" i="1"/>
  <c r="I144" i="1" s="1"/>
  <c r="I145" i="1"/>
  <c r="H129" i="1"/>
  <c r="I130" i="1"/>
  <c r="H125" i="1"/>
  <c r="I125" i="1" s="1"/>
  <c r="I126" i="1"/>
  <c r="H122" i="1"/>
  <c r="I123" i="1"/>
  <c r="H599" i="1"/>
  <c r="I600" i="1"/>
  <c r="H588" i="1"/>
  <c r="I589" i="1"/>
  <c r="H90" i="1"/>
  <c r="I90" i="1" s="1"/>
  <c r="I95" i="1"/>
  <c r="H77" i="1"/>
  <c r="I78" i="1"/>
  <c r="H63" i="1"/>
  <c r="I63" i="1" s="1"/>
  <c r="I64" i="1"/>
  <c r="H57" i="1"/>
  <c r="I57" i="1" s="1"/>
  <c r="I58" i="1"/>
  <c r="H52" i="1"/>
  <c r="I53" i="1"/>
  <c r="H333" i="1"/>
  <c r="I334" i="1"/>
  <c r="H329" i="1"/>
  <c r="I329" i="1" s="1"/>
  <c r="I330" i="1"/>
  <c r="H326" i="1"/>
  <c r="I326" i="1" s="1"/>
  <c r="I327" i="1"/>
  <c r="H323" i="1"/>
  <c r="I323" i="1" s="1"/>
  <c r="I324" i="1"/>
  <c r="H554" i="1"/>
  <c r="I554" i="1" s="1"/>
  <c r="I555" i="1"/>
  <c r="H550" i="1"/>
  <c r="I550" i="1" s="1"/>
  <c r="I551" i="1"/>
  <c r="H46" i="1"/>
  <c r="I47" i="1"/>
  <c r="H319" i="1"/>
  <c r="I320" i="1"/>
  <c r="H312" i="1"/>
  <c r="I312" i="1" s="1"/>
  <c r="I313" i="1"/>
  <c r="H301" i="1"/>
  <c r="I301" i="1" s="1"/>
  <c r="H292" i="1"/>
  <c r="I292" i="1" s="1"/>
  <c r="I293" i="1"/>
  <c r="H285" i="1"/>
  <c r="I286" i="1"/>
  <c r="H281" i="1"/>
  <c r="I282" i="1"/>
  <c r="H277" i="1"/>
  <c r="I277" i="1" s="1"/>
  <c r="I278" i="1"/>
  <c r="H533" i="1"/>
  <c r="I533" i="1" s="1"/>
  <c r="I534" i="1"/>
  <c r="H503" i="1"/>
  <c r="I503" i="1" s="1"/>
  <c r="I516" i="1"/>
  <c r="H490" i="1"/>
  <c r="I491" i="1"/>
  <c r="H40" i="1"/>
  <c r="H36" i="1"/>
  <c r="I37" i="1"/>
  <c r="H30" i="1"/>
  <c r="I31" i="1"/>
  <c r="H255" i="1"/>
  <c r="I256" i="1"/>
  <c r="H25" i="1"/>
  <c r="I26" i="1"/>
  <c r="H481" i="1"/>
  <c r="I481" i="1" s="1"/>
  <c r="I482" i="1"/>
  <c r="H478" i="1"/>
  <c r="I478" i="1" s="1"/>
  <c r="I479" i="1"/>
  <c r="H474" i="1"/>
  <c r="I474" i="1" s="1"/>
  <c r="I475" i="1"/>
  <c r="H470" i="1"/>
  <c r="I470" i="1" s="1"/>
  <c r="I471" i="1"/>
  <c r="H467" i="1"/>
  <c r="I467" i="1" s="1"/>
  <c r="I468" i="1"/>
  <c r="H464" i="1"/>
  <c r="I464" i="1" s="1"/>
  <c r="I465" i="1"/>
  <c r="H461" i="1"/>
  <c r="I461" i="1" s="1"/>
  <c r="I462" i="1"/>
  <c r="H456" i="1"/>
  <c r="I456" i="1" s="1"/>
  <c r="I457" i="1"/>
  <c r="H246" i="1"/>
  <c r="I247" i="1"/>
  <c r="H453" i="1"/>
  <c r="I453" i="1" s="1"/>
  <c r="I454" i="1"/>
  <c r="H443" i="1"/>
  <c r="I444" i="1"/>
  <c r="H237" i="1"/>
  <c r="I238" i="1"/>
  <c r="H432" i="1"/>
  <c r="I433" i="1"/>
  <c r="H423" i="1"/>
  <c r="I423" i="1" s="1"/>
  <c r="I424" i="1"/>
  <c r="H20" i="1"/>
  <c r="I20" i="1" s="1"/>
  <c r="I21" i="1"/>
  <c r="H17" i="1"/>
  <c r="I17" i="1" s="1"/>
  <c r="I18" i="1"/>
  <c r="H416" i="1"/>
  <c r="I416" i="1" s="1"/>
  <c r="I417" i="1"/>
  <c r="H14" i="1"/>
  <c r="I14" i="1" s="1"/>
  <c r="I15" i="1"/>
  <c r="H226" i="1"/>
  <c r="I226" i="1" s="1"/>
  <c r="I227" i="1"/>
  <c r="H409" i="1"/>
  <c r="I409" i="1" s="1"/>
  <c r="I410" i="1"/>
  <c r="H406" i="1"/>
  <c r="I406" i="1" s="1"/>
  <c r="I407" i="1"/>
  <c r="H222" i="1"/>
  <c r="I223" i="1"/>
  <c r="H402" i="1"/>
  <c r="I402" i="1" s="1"/>
  <c r="I403" i="1"/>
  <c r="H706" i="1"/>
  <c r="H656" i="1"/>
  <c r="I656" i="1" s="1"/>
  <c r="H648" i="1"/>
  <c r="I648" i="1" s="1"/>
  <c r="H579" i="1"/>
  <c r="H519" i="1"/>
  <c r="H288" i="1"/>
  <c r="I288" i="1" s="1"/>
  <c r="H260" i="1"/>
  <c r="H174" i="1"/>
  <c r="H157" i="1"/>
  <c r="I157" i="1" s="1"/>
  <c r="H100" i="1"/>
  <c r="H82" i="1"/>
  <c r="I82" i="1" s="1"/>
  <c r="H67" i="1"/>
  <c r="H526" i="1"/>
  <c r="I526" i="1" s="1"/>
  <c r="H686" i="1"/>
  <c r="H401" i="1"/>
  <c r="I401" i="1" s="1"/>
  <c r="G100" i="1"/>
  <c r="G99" i="1" s="1"/>
  <c r="G174" i="1"/>
  <c r="G168" i="1" s="1"/>
  <c r="G167" i="1" s="1"/>
  <c r="G166" i="1" s="1"/>
  <c r="G165" i="1" s="1"/>
  <c r="G717" i="1"/>
  <c r="G712" i="1"/>
  <c r="G711" i="1" s="1"/>
  <c r="G707" i="1"/>
  <c r="I707" i="1" s="1"/>
  <c r="G700" i="1"/>
  <c r="G699" i="1"/>
  <c r="G698" i="1" s="1"/>
  <c r="G693" i="1"/>
  <c r="G692" i="1"/>
  <c r="G691" i="1" s="1"/>
  <c r="G688" i="1"/>
  <c r="G683" i="1"/>
  <c r="G680" i="1"/>
  <c r="G679" i="1"/>
  <c r="G672" i="1"/>
  <c r="G671" i="1"/>
  <c r="G659" i="1"/>
  <c r="G657" i="1"/>
  <c r="G654" i="1"/>
  <c r="G648" i="1" s="1"/>
  <c r="G649" i="1"/>
  <c r="G643" i="1"/>
  <c r="G642" i="1"/>
  <c r="G640" i="1"/>
  <c r="G637" i="1"/>
  <c r="G634" i="1"/>
  <c r="G633" i="1"/>
  <c r="G631" i="1"/>
  <c r="G629" i="1"/>
  <c r="G628" i="1"/>
  <c r="G627" i="1" s="1"/>
  <c r="G620" i="1"/>
  <c r="G615" i="1"/>
  <c r="G611" i="1"/>
  <c r="G607" i="1"/>
  <c r="G606" i="1" s="1"/>
  <c r="G589" i="1"/>
  <c r="G588" i="1"/>
  <c r="G582" i="1"/>
  <c r="G580" i="1"/>
  <c r="G579" i="1"/>
  <c r="G578" i="1" s="1"/>
  <c r="G576" i="1"/>
  <c r="G575" i="1"/>
  <c r="G573" i="1"/>
  <c r="G570" i="1"/>
  <c r="G569" i="1" s="1"/>
  <c r="G566" i="1"/>
  <c r="G565" i="1" s="1"/>
  <c r="G562" i="1"/>
  <c r="G555" i="1"/>
  <c r="G551" i="1"/>
  <c r="G548" i="1"/>
  <c r="G542" i="1"/>
  <c r="G534" i="1"/>
  <c r="G533" i="1" s="1"/>
  <c r="G531" i="1"/>
  <c r="G530" i="1"/>
  <c r="G528" i="1"/>
  <c r="G527" i="1"/>
  <c r="G524" i="1"/>
  <c r="G522" i="1"/>
  <c r="G520" i="1"/>
  <c r="G519" i="1"/>
  <c r="G516" i="1"/>
  <c r="G514" i="1"/>
  <c r="G512" i="1"/>
  <c r="G510" i="1"/>
  <c r="G508" i="1"/>
  <c r="G506" i="1"/>
  <c r="G504" i="1"/>
  <c r="G500" i="1"/>
  <c r="G491" i="1"/>
  <c r="G490" i="1"/>
  <c r="G487" i="1"/>
  <c r="G486" i="1"/>
  <c r="G485" i="1" s="1"/>
  <c r="G482" i="1"/>
  <c r="G481" i="1" s="1"/>
  <c r="G479" i="1"/>
  <c r="G478" i="1"/>
  <c r="G475" i="1"/>
  <c r="G471" i="1"/>
  <c r="G470" i="1"/>
  <c r="G468" i="1"/>
  <c r="G467" i="1"/>
  <c r="G465" i="1"/>
  <c r="G462" i="1"/>
  <c r="G461" i="1" s="1"/>
  <c r="G457" i="1"/>
  <c r="G456" i="1" s="1"/>
  <c r="G454" i="1"/>
  <c r="G453" i="1"/>
  <c r="G450" i="1"/>
  <c r="G444" i="1"/>
  <c r="G437" i="1"/>
  <c r="G433" i="1"/>
  <c r="G432" i="1"/>
  <c r="G429" i="1"/>
  <c r="G428" i="1"/>
  <c r="G424" i="1"/>
  <c r="G423" i="1"/>
  <c r="G421" i="1"/>
  <c r="G420" i="1"/>
  <c r="G417" i="1"/>
  <c r="G416" i="1" s="1"/>
  <c r="G410" i="1"/>
  <c r="G409" i="1"/>
  <c r="G407" i="1"/>
  <c r="G406" i="1" s="1"/>
  <c r="G398" i="1"/>
  <c r="G397" i="1" s="1"/>
  <c r="G396" i="1" s="1"/>
  <c r="G385" i="1"/>
  <c r="G381" i="1"/>
  <c r="G380" i="1" s="1"/>
  <c r="G379" i="1" s="1"/>
  <c r="G375" i="1"/>
  <c r="G374" i="1"/>
  <c r="G369" i="1"/>
  <c r="G363" i="1"/>
  <c r="G362" i="1"/>
  <c r="G360" i="1"/>
  <c r="G359" i="1"/>
  <c r="G355" i="1"/>
  <c r="G349" i="1"/>
  <c r="G348" i="1" s="1"/>
  <c r="G347" i="1" s="1"/>
  <c r="G343" i="1"/>
  <c r="G342" i="1"/>
  <c r="G339" i="1"/>
  <c r="G338" i="1"/>
  <c r="G334" i="1"/>
  <c r="G333" i="1"/>
  <c r="G330" i="1"/>
  <c r="G329" i="1" s="1"/>
  <c r="G327" i="1"/>
  <c r="G324" i="1"/>
  <c r="G323" i="1" s="1"/>
  <c r="G320" i="1"/>
  <c r="G319" i="1"/>
  <c r="G318" i="1" s="1"/>
  <c r="G316" i="1"/>
  <c r="G315" i="1"/>
  <c r="G313" i="1"/>
  <c r="G310" i="1"/>
  <c r="G308" i="1"/>
  <c r="G305" i="1"/>
  <c r="G302" i="1"/>
  <c r="G297" i="1"/>
  <c r="G296" i="1"/>
  <c r="G295" i="1" s="1"/>
  <c r="G293" i="1"/>
  <c r="G292" i="1"/>
  <c r="G290" i="1"/>
  <c r="G289" i="1"/>
  <c r="G286" i="1"/>
  <c r="G285" i="1"/>
  <c r="G282" i="1"/>
  <c r="G281" i="1" s="1"/>
  <c r="G278" i="1"/>
  <c r="G275" i="1"/>
  <c r="G273" i="1"/>
  <c r="G271" i="1"/>
  <c r="G269" i="1"/>
  <c r="G267" i="1"/>
  <c r="G265" i="1"/>
  <c r="G263" i="1"/>
  <c r="G261" i="1"/>
  <c r="G256" i="1"/>
  <c r="G255" i="1"/>
  <c r="G254" i="1" s="1"/>
  <c r="G253" i="1" s="1"/>
  <c r="G251" i="1"/>
  <c r="G250" i="1"/>
  <c r="G247" i="1"/>
  <c r="G246" i="1"/>
  <c r="G245" i="1" s="1"/>
  <c r="G243" i="1"/>
  <c r="G231" i="1"/>
  <c r="G230" i="1"/>
  <c r="G229" i="1" s="1"/>
  <c r="G227" i="1"/>
  <c r="G223" i="1"/>
  <c r="G222" i="1"/>
  <c r="G214" i="1"/>
  <c r="G213" i="1" s="1"/>
  <c r="G212" i="1" s="1"/>
  <c r="G205" i="1"/>
  <c r="G204" i="1" s="1"/>
  <c r="G194" i="1"/>
  <c r="G191" i="1"/>
  <c r="G190" i="1" s="1"/>
  <c r="G188" i="1"/>
  <c r="G187" i="1"/>
  <c r="G163" i="1"/>
  <c r="G161" i="1"/>
  <c r="G158" i="1"/>
  <c r="G155" i="1"/>
  <c r="G154" i="1"/>
  <c r="G145" i="1"/>
  <c r="G144" i="1"/>
  <c r="G137" i="1"/>
  <c r="G134" i="1"/>
  <c r="G126" i="1"/>
  <c r="G125" i="1"/>
  <c r="G123" i="1"/>
  <c r="G122" i="1" s="1"/>
  <c r="G118" i="1"/>
  <c r="G97" i="1"/>
  <c r="G95" i="1"/>
  <c r="G93" i="1"/>
  <c r="G90" i="1"/>
  <c r="G88" i="1"/>
  <c r="G82" i="1" s="1"/>
  <c r="G86" i="1"/>
  <c r="G83" i="1"/>
  <c r="G78" i="1"/>
  <c r="G77" i="1" s="1"/>
  <c r="G73" i="1"/>
  <c r="G71" i="1"/>
  <c r="G64" i="1"/>
  <c r="G63" i="1"/>
  <c r="G58" i="1"/>
  <c r="G57" i="1"/>
  <c r="G53" i="1"/>
  <c r="G52" i="1"/>
  <c r="G51" i="1" s="1"/>
  <c r="G47" i="1"/>
  <c r="G46" i="1"/>
  <c r="G41" i="1"/>
  <c r="G40" i="1" s="1"/>
  <c r="G34" i="1"/>
  <c r="G31" i="1"/>
  <c r="G30" i="1"/>
  <c r="G29" i="1" s="1"/>
  <c r="G26" i="1"/>
  <c r="G25" i="1" s="1"/>
  <c r="G21" i="1"/>
  <c r="G20" i="1"/>
  <c r="G18" i="1"/>
  <c r="G17" i="1" s="1"/>
  <c r="G15" i="1"/>
  <c r="G14" i="1" s="1"/>
  <c r="H379" i="1" l="1"/>
  <c r="I380" i="1"/>
  <c r="H196" i="1"/>
  <c r="I196" i="1" s="1"/>
  <c r="I197" i="1"/>
  <c r="H186" i="1"/>
  <c r="I187" i="1"/>
  <c r="H168" i="1"/>
  <c r="H167" i="1" s="1"/>
  <c r="I174" i="1"/>
  <c r="H670" i="1"/>
  <c r="I671" i="1"/>
  <c r="H674" i="1"/>
  <c r="I674" i="1" s="1"/>
  <c r="I679" i="1"/>
  <c r="H685" i="1"/>
  <c r="I685" i="1" s="1"/>
  <c r="I686" i="1"/>
  <c r="H698" i="1"/>
  <c r="I699" i="1"/>
  <c r="H715" i="1"/>
  <c r="I716" i="1"/>
  <c r="H358" i="1"/>
  <c r="I359" i="1"/>
  <c r="H353" i="1"/>
  <c r="I354" i="1"/>
  <c r="H347" i="1"/>
  <c r="I348" i="1"/>
  <c r="H341" i="1"/>
  <c r="I342" i="1"/>
  <c r="H627" i="1"/>
  <c r="I628" i="1"/>
  <c r="H605" i="1"/>
  <c r="I605" i="1" s="1"/>
  <c r="H604" i="1"/>
  <c r="I604" i="1" s="1"/>
  <c r="H153" i="1"/>
  <c r="I153" i="1" s="1"/>
  <c r="I154" i="1"/>
  <c r="H143" i="1"/>
  <c r="I143" i="1" s="1"/>
  <c r="H128" i="1"/>
  <c r="I128" i="1" s="1"/>
  <c r="I129" i="1"/>
  <c r="H121" i="1"/>
  <c r="I122" i="1"/>
  <c r="H598" i="1"/>
  <c r="I599" i="1"/>
  <c r="H587" i="1"/>
  <c r="I588" i="1"/>
  <c r="H99" i="1"/>
  <c r="I99" i="1" s="1"/>
  <c r="I100" i="1"/>
  <c r="H76" i="1"/>
  <c r="I76" i="1" s="1"/>
  <c r="I77" i="1"/>
  <c r="H66" i="1"/>
  <c r="I66" i="1" s="1"/>
  <c r="I67" i="1"/>
  <c r="H51" i="1"/>
  <c r="I51" i="1" s="1"/>
  <c r="I52" i="1"/>
  <c r="H332" i="1"/>
  <c r="I333" i="1"/>
  <c r="H578" i="1"/>
  <c r="I579" i="1"/>
  <c r="H541" i="1"/>
  <c r="I541" i="1" s="1"/>
  <c r="H537" i="1"/>
  <c r="I537" i="1" s="1"/>
  <c r="H45" i="1"/>
  <c r="I46" i="1"/>
  <c r="H318" i="1"/>
  <c r="I318" i="1" s="1"/>
  <c r="I319" i="1"/>
  <c r="H304" i="1"/>
  <c r="I304" i="1" s="1"/>
  <c r="H284" i="1"/>
  <c r="I284" i="1" s="1"/>
  <c r="I285" i="1"/>
  <c r="H280" i="1"/>
  <c r="I280" i="1" s="1"/>
  <c r="I281" i="1"/>
  <c r="I260" i="1"/>
  <c r="H518" i="1"/>
  <c r="I519" i="1"/>
  <c r="H489" i="1"/>
  <c r="I489" i="1" s="1"/>
  <c r="I490" i="1"/>
  <c r="H39" i="1"/>
  <c r="I39" i="1" s="1"/>
  <c r="I40" i="1"/>
  <c r="H35" i="1"/>
  <c r="I36" i="1"/>
  <c r="H29" i="1"/>
  <c r="I30" i="1"/>
  <c r="H254" i="1"/>
  <c r="I255" i="1"/>
  <c r="H24" i="1"/>
  <c r="I25" i="1"/>
  <c r="H460" i="1"/>
  <c r="I460" i="1" s="1"/>
  <c r="H245" i="1"/>
  <c r="I246" i="1"/>
  <c r="H442" i="1"/>
  <c r="I443" i="1"/>
  <c r="H236" i="1"/>
  <c r="I237" i="1"/>
  <c r="H431" i="1"/>
  <c r="I431" i="1" s="1"/>
  <c r="I432" i="1"/>
  <c r="H13" i="1"/>
  <c r="I13" i="1" s="1"/>
  <c r="H12" i="1"/>
  <c r="I12" i="1" s="1"/>
  <c r="H400" i="1"/>
  <c r="I400" i="1" s="1"/>
  <c r="H221" i="1"/>
  <c r="I222" i="1"/>
  <c r="G706" i="1"/>
  <c r="H705" i="1"/>
  <c r="I706" i="1"/>
  <c r="G260" i="1"/>
  <c r="G67" i="1"/>
  <c r="G66" i="1" s="1"/>
  <c r="G24" i="1"/>
  <c r="G13" i="1"/>
  <c r="G39" i="1"/>
  <c r="G28" i="1"/>
  <c r="G76" i="1"/>
  <c r="G121" i="1"/>
  <c r="G186" i="1"/>
  <c r="G203" i="1"/>
  <c r="G242" i="1"/>
  <c r="G284" i="1"/>
  <c r="G301" i="1"/>
  <c r="G332" i="1"/>
  <c r="G564" i="1"/>
  <c r="G710" i="1"/>
  <c r="G45" i="1"/>
  <c r="G143" i="1"/>
  <c r="G221" i="1"/>
  <c r="G226" i="1"/>
  <c r="G280" i="1"/>
  <c r="G346" i="1"/>
  <c r="G133" i="1"/>
  <c r="G277" i="1"/>
  <c r="G288" i="1"/>
  <c r="G354" i="1"/>
  <c r="G358" i="1"/>
  <c r="G378" i="1"/>
  <c r="G153" i="1"/>
  <c r="G157" i="1"/>
  <c r="G193" i="1"/>
  <c r="G249" i="1"/>
  <c r="G312" i="1"/>
  <c r="G341" i="1"/>
  <c r="G368" i="1"/>
  <c r="G373" i="1"/>
  <c r="G307" i="1"/>
  <c r="G326" i="1"/>
  <c r="G431" i="1"/>
  <c r="G443" i="1"/>
  <c r="G568" i="1"/>
  <c r="G697" i="1"/>
  <c r="G449" i="1"/>
  <c r="G464" i="1"/>
  <c r="G474" i="1"/>
  <c r="G499" i="1"/>
  <c r="G503" i="1"/>
  <c r="G561" i="1"/>
  <c r="G572" i="1"/>
  <c r="G587" i="1"/>
  <c r="G619" i="1"/>
  <c r="G639" i="1"/>
  <c r="G670" i="1"/>
  <c r="G687" i="1"/>
  <c r="G716" i="1"/>
  <c r="G489" i="1"/>
  <c r="G518" i="1"/>
  <c r="G526" i="1"/>
  <c r="G550" i="1"/>
  <c r="G554" i="1"/>
  <c r="G705" i="1"/>
  <c r="G656" i="1"/>
  <c r="G674" i="1"/>
  <c r="H378" i="1" l="1"/>
  <c r="I378" i="1" s="1"/>
  <c r="I379" i="1"/>
  <c r="H300" i="1"/>
  <c r="I300" i="1" s="1"/>
  <c r="I186" i="1"/>
  <c r="H185" i="1"/>
  <c r="I168" i="1"/>
  <c r="H166" i="1"/>
  <c r="I167" i="1"/>
  <c r="I670" i="1"/>
  <c r="H647" i="1"/>
  <c r="I647" i="1" s="1"/>
  <c r="H697" i="1"/>
  <c r="I698" i="1"/>
  <c r="H714" i="1"/>
  <c r="I714" i="1" s="1"/>
  <c r="I715" i="1"/>
  <c r="I358" i="1"/>
  <c r="H357" i="1"/>
  <c r="I357" i="1" s="1"/>
  <c r="H352" i="1"/>
  <c r="I353" i="1"/>
  <c r="H346" i="1"/>
  <c r="I347" i="1"/>
  <c r="H337" i="1"/>
  <c r="I341" i="1"/>
  <c r="I627" i="1"/>
  <c r="H626" i="1"/>
  <c r="I626" i="1" s="1"/>
  <c r="H142" i="1"/>
  <c r="I142" i="1" s="1"/>
  <c r="I121" i="1"/>
  <c r="H120" i="1"/>
  <c r="I120" i="1" s="1"/>
  <c r="H597" i="1"/>
  <c r="I597" i="1" s="1"/>
  <c r="I598" i="1"/>
  <c r="H586" i="1"/>
  <c r="I587" i="1"/>
  <c r="H75" i="1"/>
  <c r="I75" i="1" s="1"/>
  <c r="H50" i="1"/>
  <c r="I332" i="1"/>
  <c r="H322" i="1"/>
  <c r="I322" i="1" s="1"/>
  <c r="H568" i="1"/>
  <c r="I568" i="1" s="1"/>
  <c r="I578" i="1"/>
  <c r="H44" i="1"/>
  <c r="I45" i="1"/>
  <c r="H259" i="1"/>
  <c r="I259" i="1" s="1"/>
  <c r="I518" i="1"/>
  <c r="H502" i="1"/>
  <c r="H34" i="1"/>
  <c r="I34" i="1" s="1"/>
  <c r="I35" i="1"/>
  <c r="I29" i="1"/>
  <c r="H253" i="1"/>
  <c r="I253" i="1" s="1"/>
  <c r="I254" i="1"/>
  <c r="H23" i="1"/>
  <c r="I23" i="1" s="1"/>
  <c r="I24" i="1"/>
  <c r="I245" i="1"/>
  <c r="H241" i="1"/>
  <c r="I442" i="1"/>
  <c r="H441" i="1"/>
  <c r="H235" i="1"/>
  <c r="I236" i="1"/>
  <c r="H366" i="1"/>
  <c r="I366" i="1" s="1"/>
  <c r="I221" i="1"/>
  <c r="H216" i="1"/>
  <c r="H704" i="1"/>
  <c r="I705" i="1"/>
  <c r="G541" i="1"/>
  <c r="G50" i="1"/>
  <c r="G715" i="1"/>
  <c r="G448" i="1"/>
  <c r="G400" i="1"/>
  <c r="G367" i="1"/>
  <c r="G357" i="1"/>
  <c r="G132" i="1"/>
  <c r="G259" i="1"/>
  <c r="G216" i="1"/>
  <c r="G647" i="1"/>
  <c r="G502" i="1"/>
  <c r="G686" i="1"/>
  <c r="G586" i="1"/>
  <c r="G304" i="1"/>
  <c r="G241" i="1"/>
  <c r="G353" i="1"/>
  <c r="G44" i="1"/>
  <c r="G12" i="1"/>
  <c r="G704" i="1"/>
  <c r="G498" i="1"/>
  <c r="G460" i="1"/>
  <c r="G696" i="1"/>
  <c r="G442" i="1"/>
  <c r="G372" i="1"/>
  <c r="G337" i="1"/>
  <c r="G345" i="1"/>
  <c r="G322" i="1"/>
  <c r="G202" i="1"/>
  <c r="G560" i="1"/>
  <c r="G142" i="1"/>
  <c r="G626" i="1"/>
  <c r="G605" i="1"/>
  <c r="G75" i="1"/>
  <c r="G23" i="1"/>
  <c r="H299" i="1" l="1"/>
  <c r="I299" i="1" s="1"/>
  <c r="H184" i="1"/>
  <c r="I184" i="1" s="1"/>
  <c r="I185" i="1"/>
  <c r="H165" i="1"/>
  <c r="I165" i="1" s="1"/>
  <c r="I166" i="1"/>
  <c r="H646" i="1"/>
  <c r="I646" i="1" s="1"/>
  <c r="H696" i="1"/>
  <c r="I696" i="1" s="1"/>
  <c r="I697" i="1"/>
  <c r="I352" i="1"/>
  <c r="H351" i="1"/>
  <c r="I351" i="1" s="1"/>
  <c r="H345" i="1"/>
  <c r="I345" i="1" s="1"/>
  <c r="I346" i="1"/>
  <c r="H336" i="1"/>
  <c r="I336" i="1" s="1"/>
  <c r="I337" i="1"/>
  <c r="H603" i="1"/>
  <c r="I603" i="1" s="1"/>
  <c r="I586" i="1"/>
  <c r="H585" i="1"/>
  <c r="I585" i="1" s="1"/>
  <c r="I50" i="1"/>
  <c r="H49" i="1"/>
  <c r="I49" i="1" s="1"/>
  <c r="H536" i="1"/>
  <c r="I536" i="1" s="1"/>
  <c r="H43" i="1"/>
  <c r="I43" i="1" s="1"/>
  <c r="I44" i="1"/>
  <c r="H258" i="1"/>
  <c r="I258" i="1" s="1"/>
  <c r="I502" i="1"/>
  <c r="H484" i="1"/>
  <c r="I484" i="1" s="1"/>
  <c r="H28" i="1"/>
  <c r="I28" i="1" s="1"/>
  <c r="H240" i="1"/>
  <c r="I240" i="1" s="1"/>
  <c r="I241" i="1"/>
  <c r="I441" i="1"/>
  <c r="H440" i="1"/>
  <c r="I440" i="1" s="1"/>
  <c r="H234" i="1"/>
  <c r="I234" i="1" s="1"/>
  <c r="I235" i="1"/>
  <c r="I216" i="1"/>
  <c r="H201" i="1"/>
  <c r="H703" i="1"/>
  <c r="I704" i="1"/>
  <c r="G201" i="1"/>
  <c r="G43" i="1"/>
  <c r="G352" i="1"/>
  <c r="G300" i="1"/>
  <c r="G258" i="1"/>
  <c r="G366" i="1"/>
  <c r="G441" i="1"/>
  <c r="G537" i="1"/>
  <c r="G703" i="1"/>
  <c r="G49" i="1"/>
  <c r="G685" i="1"/>
  <c r="G646" i="1"/>
  <c r="G184" i="1"/>
  <c r="G714" i="1"/>
  <c r="G604" i="1"/>
  <c r="G240" i="1"/>
  <c r="G585" i="1"/>
  <c r="G484" i="1"/>
  <c r="G336" i="1"/>
  <c r="H11" i="1" l="1"/>
  <c r="I11" i="1" s="1"/>
  <c r="H365" i="1"/>
  <c r="I365" i="1" s="1"/>
  <c r="I201" i="1"/>
  <c r="H200" i="1"/>
  <c r="I200" i="1" s="1"/>
  <c r="H702" i="1"/>
  <c r="I703" i="1"/>
  <c r="G11" i="1"/>
  <c r="G603" i="1"/>
  <c r="G299" i="1"/>
  <c r="G536" i="1"/>
  <c r="G702" i="1"/>
  <c r="G440" i="1"/>
  <c r="G351" i="1"/>
  <c r="I702" i="1" l="1"/>
  <c r="H719" i="1"/>
  <c r="G365" i="1"/>
  <c r="G200" i="1"/>
  <c r="G719" i="1" l="1"/>
  <c r="I719" i="1" s="1"/>
</calcChain>
</file>

<file path=xl/sharedStrings.xml><?xml version="1.0" encoding="utf-8"?>
<sst xmlns="http://schemas.openxmlformats.org/spreadsheetml/2006/main" count="3665" uniqueCount="448">
  <si>
    <t xml:space="preserve">                                                                                                </t>
  </si>
  <si>
    <t xml:space="preserve">            Тыс. рублей</t>
  </si>
  <si>
    <t>Наименование показателя</t>
  </si>
  <si>
    <t>Распорядитель</t>
  </si>
  <si>
    <t>Коды классификации</t>
  </si>
  <si>
    <t>ВСЕГО</t>
  </si>
  <si>
    <t>раздел</t>
  </si>
  <si>
    <t>подраздел</t>
  </si>
  <si>
    <t>целевая статья</t>
  </si>
  <si>
    <t>вид расхода</t>
  </si>
  <si>
    <t>Комитет Администрации Шелаболихинского района по образованию</t>
  </si>
  <si>
    <t>074</t>
  </si>
  <si>
    <t>ОЩЕГОСУДАРСТВЕННЫЕ ВОПРОСЫ</t>
  </si>
  <si>
    <t>01</t>
  </si>
  <si>
    <t>Другие общегосударственные вопросы</t>
  </si>
  <si>
    <t>13</t>
  </si>
  <si>
    <t>Муниципальная программа "Повышение эффективности управления муниципальным имуществом муниципального образования Шелаболихинский район Алтайского края" на 2022-2025 годы</t>
  </si>
  <si>
    <t>6200000000</t>
  </si>
  <si>
    <t>Расходы на реализацию мероприятий муниципальных программ</t>
  </si>
  <si>
    <t>6200060990</t>
  </si>
  <si>
    <t>Субсидии бюджетным учреждениям</t>
  </si>
  <si>
    <t>610</t>
  </si>
  <si>
    <t>Муниципальная программа "Развитие общественного здоровья в муниципальном образовании Шелаболихинский район Алтайского края" на 2024-2030 годы</t>
  </si>
  <si>
    <t>6300000000</t>
  </si>
  <si>
    <t>6300060990</t>
  </si>
  <si>
    <t>Муниципальная программа «Развитие межмуниципального, межконфессионного и международного сотрудничества Шелаболихинского района Алтайского края" на 2024-2030 годы</t>
  </si>
  <si>
    <t>8000000000</t>
  </si>
  <si>
    <t>8000060990</t>
  </si>
  <si>
    <t>НАЦИОНАЛЬНАЯ БЕЗОПАСНОСТЬ И ПРАВООХРАНИТЕЛЬНАЯ ДЕЯТЕЛЬНОСТЬ</t>
  </si>
  <si>
    <t>03</t>
  </si>
  <si>
    <t>Другие вопросы в области национальной безопасности и правоохранительной деятельности</t>
  </si>
  <si>
    <t>14</t>
  </si>
  <si>
    <t>Муниципальная программа "Противодействие безнадзорности и правонарушений несовершеннолет-них на территории Шелаболихинс-кого района" на 2024-2030 годы</t>
  </si>
  <si>
    <t>7900000000</t>
  </si>
  <si>
    <t>7900060990</t>
  </si>
  <si>
    <t>Закупка товаров, работ и услуг для обеспечения государственных (муниципальных) нужд</t>
  </si>
  <si>
    <t>200</t>
  </si>
  <si>
    <t>НАЦИОНАЛЬНАЯ ЭКОНОМИКА</t>
  </si>
  <si>
    <t>04</t>
  </si>
  <si>
    <t>Общеэкономические вопросы</t>
  </si>
  <si>
    <t>Муниципальная программа "Развитие образования в Шелаболихинском районе" на 2025-2030 годы</t>
  </si>
  <si>
    <t>8200000000</t>
  </si>
  <si>
    <t>8200060990</t>
  </si>
  <si>
    <t>Сельское хозяйство и рыболовство</t>
  </si>
  <si>
    <t>05</t>
  </si>
  <si>
    <t>Иные вопросы в области национальной экономики</t>
  </si>
  <si>
    <t>9100000000</t>
  </si>
  <si>
    <t>Мероприятия в области сельского хозяйства</t>
  </si>
  <si>
    <t>9140000000</t>
  </si>
  <si>
    <t>Отлов и содержание безнадзорных животных</t>
  </si>
  <si>
    <t>9140070400</t>
  </si>
  <si>
    <t>Другие вопросы в области национальной экономики</t>
  </si>
  <si>
    <t>12</t>
  </si>
  <si>
    <t>Муниципальная программа "Развитие информационно-коммуникационных технологий в органах местного самоуправления Шелаболихинского района" на 2024-2030 годы</t>
  </si>
  <si>
    <t>8800000000</t>
  </si>
  <si>
    <t>8800060990</t>
  </si>
  <si>
    <t>ЖИЛИЩНО-КОММУНАЛЬНОЕ ХОЗЯЙСТВО</t>
  </si>
  <si>
    <t>Коммунальное хозяйство</t>
  </si>
  <si>
    <t>02</t>
  </si>
  <si>
    <t>Муниципальная программа "Комп-лексное развитие систем коммуналь-ной инфраструктуры муниципаль-ного образования Шелаболихинский район Алтайского края" на 2021-2025 годы</t>
  </si>
  <si>
    <t>7700000000</t>
  </si>
  <si>
    <t>Капитальный ремонт объектов</t>
  </si>
  <si>
    <t>7710000000</t>
  </si>
  <si>
    <t>Капитальный ремонт объектов теплоснабжения</t>
  </si>
  <si>
    <t>77100SТ460</t>
  </si>
  <si>
    <t>ОБРАЗОВАНИЕ</t>
  </si>
  <si>
    <t>07</t>
  </si>
  <si>
    <t>Дошкольное образование</t>
  </si>
  <si>
    <t>Расходы на обеспечение деятельности (оказание услуг) подведомственных учреждений</t>
  </si>
  <si>
    <t>0200000000</t>
  </si>
  <si>
    <t>Расходы на обеспечение деятельности (оказание услуг) подведомственных учреждений в сфере образования</t>
  </si>
  <si>
    <t>0210000000</t>
  </si>
  <si>
    <t>Обеспечение деятельности дошкольных образовательных организаций (учреждений)</t>
  </si>
  <si>
    <t>0210010390</t>
  </si>
  <si>
    <t>Расходы на выплаты персоналу в це-лях обеспечения выполнения функций государственными (муниципальными) органами, казенными учреждениями, органами управления государствен-ными внебюджетными фондами</t>
  </si>
  <si>
    <t>100</t>
  </si>
  <si>
    <t>Мероприятия муниципальной программы</t>
  </si>
  <si>
    <t>82000L0270</t>
  </si>
  <si>
    <t>Муниципальная программа "Капи-тальный ремонт образовательных организаций Шелаболихинского района" на 2023-2025 годы</t>
  </si>
  <si>
    <t>8700000000</t>
  </si>
  <si>
    <t>Расходы на капитальный ремонт и оснащение образовательных организаций, осуществляющих образовательную деятельность по образовательным программам дошкольного образования, за счет средств краевого бюджета</t>
  </si>
  <si>
    <t>87000S4160</t>
  </si>
  <si>
    <t>Иные вопросы в отраслях социальной сферы</t>
  </si>
  <si>
    <t>9000000000</t>
  </si>
  <si>
    <t>Иные вопросы в сфере образования</t>
  </si>
  <si>
    <t>9010000000</t>
  </si>
  <si>
    <t>Обеспечение государственных гаран-тий реализации прав на получение общедоступного и бесплатного дош-кольного образования в дошкольных образовательных организациях</t>
  </si>
  <si>
    <t>9010070900</t>
  </si>
  <si>
    <t>Социальное обеспечение и иные выплаты населению</t>
  </si>
  <si>
    <t>300</t>
  </si>
  <si>
    <t>Софинансирование части расходов местных бюджетов по оплате труда работников муниципальных учреждений</t>
  </si>
  <si>
    <t>90100S0430</t>
  </si>
  <si>
    <t>Обеспечение расчетов муниципаль-ными учреждениями за потребленные топливно-энергетические ресурсы</t>
  </si>
  <si>
    <t>90100SТ190</t>
  </si>
  <si>
    <t>Общее образование</t>
  </si>
  <si>
    <t>Обеспечение деятельности школ - детских садов, школ начальных, основных и средних</t>
  </si>
  <si>
    <t>0210010400</t>
  </si>
  <si>
    <t>Закупка товаров, работ и услуг для муниципальных нужд</t>
  </si>
  <si>
    <t>Расходы на обеспечение бесплатным двухразовым питанием обуча-ющихся с ограниченными возмож-ностями здоровья муниципальных общеобразовательных организаций</t>
  </si>
  <si>
    <t>82000S0940</t>
  </si>
  <si>
    <t>Расходы на обеспечение бесплатным одноразовым горячим питанием детей из многодетных семей</t>
  </si>
  <si>
    <t>82000S6890</t>
  </si>
  <si>
    <t>Создание в общеобразовательных организациях, расположенных в сельской местности, условий для занятий физической культурой и спортом</t>
  </si>
  <si>
    <t>870Е250970</t>
  </si>
  <si>
    <t>8700060990</t>
  </si>
  <si>
    <t>Расходы на капитальный ремонт учреждений образования</t>
  </si>
  <si>
    <t>87000S4122</t>
  </si>
  <si>
    <t>Расходы на реализацию мероприятий по строительству, реконструкции, ремонту и капитальному ремонту объектов теплоснабжения</t>
  </si>
  <si>
    <t>87100S0460</t>
  </si>
  <si>
    <t>2013,9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</si>
  <si>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Алтайского края</t>
  </si>
  <si>
    <t>901Ю651790</t>
  </si>
  <si>
    <t>Ежемесячное денежное вознагражде-ние советникам директоров по воспи-танию и взаимодействию с детскими общественными объединениями государственных  и муниципальных общеобразовательных организаций, профессиональных образовательных организаций</t>
  </si>
  <si>
    <t>901Ю650502</t>
  </si>
  <si>
    <t>Ежемясячное денежное вознагражде-ние за классное руководство педаго-гическим работникам государствен-ных и муниципальных общеобразова-тельных организаций</t>
  </si>
  <si>
    <t>901Ю653032</t>
  </si>
  <si>
    <t>Обеспечение государственных гаран-тий реализации прав на получение общедоступного и бесплатного дошкольного, начального общего, основного общего, среднего общего образования в общеобразовательных организациях, обеспечение дополнительного образования детей</t>
  </si>
  <si>
    <t>Обеспечение бесплатным двухразо-вым питанием обучающихся с огра-ниченными возможностями здоровья муниципальных общеобразователь-ных организациях, не проживающих в данных организациях</t>
  </si>
  <si>
    <t>9010070930</t>
  </si>
  <si>
    <t>Организация бесплатного горячего питания обучающихся, получающих начальное общее образование в государственных и муниципальных организациях</t>
  </si>
  <si>
    <t>90100L3042</t>
  </si>
  <si>
    <t>Дополнительное образование детей</t>
  </si>
  <si>
    <t>Расходы на обеспечение деятельнос-ти (оказание услуг) подведомствен-ных учреждений в сфере образования</t>
  </si>
  <si>
    <t>Организации (учреждения) дополнительного образования детей</t>
  </si>
  <si>
    <t>0210010420</t>
  </si>
  <si>
    <t>Молодежная политика</t>
  </si>
  <si>
    <t>Муниципальная программа "Развитие образования в Шелаболихинском районе" на 2020-2024 годы</t>
  </si>
  <si>
    <t>Организация отдыха и оздоровления детей</t>
  </si>
  <si>
    <t>82000S3212</t>
  </si>
  <si>
    <t>Подпрограмма "Молодежная политика" в рамках государственной программы Алтайского края "Развитие образования и молодежной политики" на 2014-2020 годы</t>
  </si>
  <si>
    <t>Развитие системы отдыха и укрепление здоровья детей</t>
  </si>
  <si>
    <t>Другие вопросы в области образования</t>
  </si>
  <si>
    <t>09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</si>
  <si>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</si>
  <si>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0100000000</t>
  </si>
  <si>
    <t>Расходы на обеспечение деятельности органов местного самоуправления</t>
  </si>
  <si>
    <t>0120000000</t>
  </si>
  <si>
    <t>Центральный аппарат органов местного самоуправления</t>
  </si>
  <si>
    <t>0120010110</t>
  </si>
  <si>
    <t>Расходы на выплаты персоналу в це-лях обеспечения выполнения функ-ций государственными (муниципаль-ными) органами, казенными учрежде-ниями, органами управления государ-ственными внебюджетными фондами</t>
  </si>
  <si>
    <t>Уплата налогов, сборов и иных платежей</t>
  </si>
  <si>
    <t>850</t>
  </si>
  <si>
    <t>Руководство и управление в сфере установленных функций</t>
  </si>
  <si>
    <t>0140000000</t>
  </si>
  <si>
    <t>Функционирование комиссий по делам несовершеннолетних и защите их прав и органов опеки и попечительства</t>
  </si>
  <si>
    <t>0140070090</t>
  </si>
  <si>
    <t>Расходы на обеспечение деятельности (оказание услуг) иных подведомственных учреждений</t>
  </si>
  <si>
    <t>0250000000</t>
  </si>
  <si>
    <t>Учебно-методические кабинеты, централизованные бухгалтерии, группы хозяйственного обслужива-ния, учебные фильмотеки, межшколь-ные учебно-производственные комбинаты, логопедические пункты</t>
  </si>
  <si>
    <t>0250010820</t>
  </si>
  <si>
    <t xml:space="preserve">Развитие системы отдыха и укрепления здоровья детей (организация отдыха и оздоровления детей)
</t>
  </si>
  <si>
    <t>82000S6900</t>
  </si>
  <si>
    <t>Строительно-монтажные и пускона-ладочные работы для подключения оборудования, приобретенного в це-лях реализации мероприятий по обес-печению развития информационно-телекоммуникационной инфраст-руктуры объектов общеобразователь-ных организаций</t>
  </si>
  <si>
    <t>82000S3432</t>
  </si>
  <si>
    <t>СОЦИАЛЬНАЯ ПОЛИТИКА</t>
  </si>
  <si>
    <t>10</t>
  </si>
  <si>
    <t>Охрана семьи и детства</t>
  </si>
  <si>
    <t>Иные вопросы в сфере социальной политики</t>
  </si>
  <si>
    <t>9040000000</t>
  </si>
  <si>
    <t>Единовременные денежные выплаты отличникам</t>
  </si>
  <si>
    <t>7131522</t>
  </si>
  <si>
    <t>Компенсация части родительской платы за присмотр и уход за детьми, осваивающими образовательные программы дошкольного образования в организациях, осуществляющих образовательную деятельность</t>
  </si>
  <si>
    <t>9040070700</t>
  </si>
  <si>
    <t>Выплаты приемной семье на содержание подопечных детей</t>
  </si>
  <si>
    <t>9040070801</t>
  </si>
  <si>
    <t>9040070810</t>
  </si>
  <si>
    <t>Вознаграждение приемному родителю</t>
  </si>
  <si>
    <t>9040070802</t>
  </si>
  <si>
    <t>9040070820</t>
  </si>
  <si>
    <t>Выплаты семьям опекунов на содержание подопечных детей</t>
  </si>
  <si>
    <t>9040070803</t>
  </si>
  <si>
    <t>9040070830</t>
  </si>
  <si>
    <t>ФИЗИЧЕСКАЯ КУЛЬТУРА И СПОРТ</t>
  </si>
  <si>
    <t>11</t>
  </si>
  <si>
    <t>Физическая культура</t>
  </si>
  <si>
    <t>Муниципальная программа "Развитие физической культуры и спорта в Шелаболихинском районе" на 2021-2026 годы</t>
  </si>
  <si>
    <t>8500000000</t>
  </si>
  <si>
    <t>8500060990</t>
  </si>
  <si>
    <t>Комитет по финансам, налого-вой и кредитной политике Адми-нистрации Шелаболихинского района Алтайского края</t>
  </si>
  <si>
    <t>092</t>
  </si>
  <si>
    <t>Обеспечение деятельности финан-совых, налоговых и таможенных органов и органов финансового (финансово-бюджетного) надзора</t>
  </si>
  <si>
    <t>06</t>
  </si>
  <si>
    <t>Иные расходы в области жилищно-коммунального хозяйства</t>
  </si>
  <si>
    <t>9290000</t>
  </si>
  <si>
    <t>Обеспечение расчетов за уголь (отопление), потребляемый учреждениями бюджетной сферы</t>
  </si>
  <si>
    <t>9297119</t>
  </si>
  <si>
    <t>Резервные фонды</t>
  </si>
  <si>
    <t>9910000000</t>
  </si>
  <si>
    <t>Резервные фонды  местных администраций</t>
  </si>
  <si>
    <t>9910014100</t>
  </si>
  <si>
    <t>Резервные средства</t>
  </si>
  <si>
    <t>870</t>
  </si>
  <si>
    <t>Функционирование административных комиссий</t>
  </si>
  <si>
    <t>0140070060</t>
  </si>
  <si>
    <t>Субвенции</t>
  </si>
  <si>
    <t>530</t>
  </si>
  <si>
    <t>Учебно-методические кабинеты, централизованные бухгалтерии, группы хозяйственного обслужива-ния, учебные фильмотеки, межш-кольные учебно-производственные комбинаты, логопедические пункты</t>
  </si>
  <si>
    <t>Иные расходы органов государственной власти субъектов Российской Федерации и органов местного самоуправления</t>
  </si>
  <si>
    <t>9900000000</t>
  </si>
  <si>
    <t>Расходы на выполнение других обязательств государства</t>
  </si>
  <si>
    <t>9990000000</t>
  </si>
  <si>
    <t>Прочие выплаты по обязательствам государства</t>
  </si>
  <si>
    <t>9990014710</t>
  </si>
  <si>
    <t>Исполнение судебных актов</t>
  </si>
  <si>
    <t>830</t>
  </si>
  <si>
    <t>НАЦИОНАЛЬНАЯ ОБОРОНА</t>
  </si>
  <si>
    <t>Мобилизационная и вневойсковая подготовка</t>
  </si>
  <si>
    <t>Руководство и управление в сфере установлен-ных функций органов государственной власти субъектов Российской Федерации и органов местного самоуправления</t>
  </si>
  <si>
    <t>Осуществление первичного воинского учета органами местного самоуправления поселений, муниципальных и городских округов</t>
  </si>
  <si>
    <t>0140051180</t>
  </si>
  <si>
    <t>Защита населения и территории от чрезвычайных ситуаций природного и техногенного характера, пожарная безопасность</t>
  </si>
  <si>
    <t>Муниципальная программа "Участие в предупреждении, ликвидации пос-ледствий черезвычайных ситуаций, обеспечение первичных мер пожар-ной безопасности в границах Шелабо-лихинского района" на 2021-2025 годы</t>
  </si>
  <si>
    <t>6400000000</t>
  </si>
  <si>
    <t>6400060990</t>
  </si>
  <si>
    <t>Иные межбюджетные трансферты</t>
  </si>
  <si>
    <t>540</t>
  </si>
  <si>
    <t xml:space="preserve">Межбюджетные трансферты общего характера бюджетам субъектов Российской Федерации и муниципальных образований </t>
  </si>
  <si>
    <t>9800000000</t>
  </si>
  <si>
    <t>Иные межбюджетные трансферты общего характера</t>
  </si>
  <si>
    <t>9850000000</t>
  </si>
  <si>
    <t>Межбюджетные трансферты бюдже-там муниципальных районов из бюджетов поселений и междбюджет-ные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</si>
  <si>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9850060510</t>
  </si>
  <si>
    <t>Резервные фонды местных администраций</t>
  </si>
  <si>
    <t>Дорожное хозяйство (дорожные фонды)</t>
  </si>
  <si>
    <t>Муниципальная программа "Комплексное развитие дорожной инфраструктуры Шелаболихинского района" на 2021-2025 годы</t>
  </si>
  <si>
    <t>7100000000</t>
  </si>
  <si>
    <t>7100060990</t>
  </si>
  <si>
    <t>Ремонт дороги по ул. Советская в с. Селезнево</t>
  </si>
  <si>
    <t>71000S0261</t>
  </si>
  <si>
    <t>Ремонт дороги по ул. Молодежная и ул. Солнечная в с.Омутское</t>
  </si>
  <si>
    <t>71000S0262</t>
  </si>
  <si>
    <t>Ремонт дороги по ул. Центральная в с. Батурово</t>
  </si>
  <si>
    <t>71000S0264</t>
  </si>
  <si>
    <t>Ремонт дороги по ул. Нагорная и переулок от ул. Чапаева до ул. Нагорная в с. Крутишка</t>
  </si>
  <si>
    <t>71000S0265</t>
  </si>
  <si>
    <t>Ремонт дороги по ул. Пролетарская и ул. 50 лет Алтая в с. Шелаболиха</t>
  </si>
  <si>
    <t>71000S0266</t>
  </si>
  <si>
    <t>Ремонт дорог в с. Верх-Кучук</t>
  </si>
  <si>
    <t>71000S0267</t>
  </si>
  <si>
    <t>Проектирование, строительство, реконструкция, капитальный ремонт и ремонт автомобильных дорог общего пользования местного значения</t>
  </si>
  <si>
    <t>71000SД110</t>
  </si>
  <si>
    <t>Муниципальная программа "Повы-шение безопасности дорожного движения в Шелаболихинском районе" на 2021-2025 годы</t>
  </si>
  <si>
    <t>7300000000</t>
  </si>
  <si>
    <t>7300060990</t>
  </si>
  <si>
    <t>Мероприятия в сфере транспорта и дорожного хозяйства</t>
  </si>
  <si>
    <t>9120000000</t>
  </si>
  <si>
    <t>Развитие улично дорожной сети в городах, рабочих поселках, поселках городского типа и селах</t>
  </si>
  <si>
    <t>9120061020</t>
  </si>
  <si>
    <t>Муниципальная программа "Комплексное развитие сельских поселений Шелаболихинского района Алтайского края" на 2020-2025 годы</t>
  </si>
  <si>
    <t>8600000000</t>
  </si>
  <si>
    <t>8600060990</t>
  </si>
  <si>
    <t>7700060990</t>
  </si>
  <si>
    <t>77100S0460</t>
  </si>
  <si>
    <t>Реализация мероприятий по модернизации коммунальной инфраструктуры</t>
  </si>
  <si>
    <t>770И351540</t>
  </si>
  <si>
    <t>Капитальный ремонт водозаборных скважин</t>
  </si>
  <si>
    <t>7720000000</t>
  </si>
  <si>
    <t>Расходы на реализацию мероприя-тий, направленных на обеспечение стабильного  водоснабжения населения Алтайского края</t>
  </si>
  <si>
    <t>77200S3020</t>
  </si>
  <si>
    <t>Замена водонапорной башни</t>
  </si>
  <si>
    <t>7730000000</t>
  </si>
  <si>
    <t>Замена водонапорной башни в с. Омутское</t>
  </si>
  <si>
    <t>77300S0263</t>
  </si>
  <si>
    <t>Благоустройство</t>
  </si>
  <si>
    <t>Муниципальная программа "Комп-лексное развитие систем комму-нальной инфраструктуры муниципаль-ного образования Шелаболихинский район Алтайского края" на 2021-2025 годы</t>
  </si>
  <si>
    <t>Муниципальная программа "Комплексное развитие системы ритуальных услуг и организации мест захоронения на территории Шелаболихинского района " на 2024-2030 годы</t>
  </si>
  <si>
    <t>8900000000</t>
  </si>
  <si>
    <t>8900060990</t>
  </si>
  <si>
    <t>КУЛЬТУРА,  КИНЕМАТОГРАФИЯ</t>
  </si>
  <si>
    <t>08</t>
  </si>
  <si>
    <t xml:space="preserve">Другие вопросы в области культуры, кинематографии </t>
  </si>
  <si>
    <t>Муниципальная программа "Культура Шелаболихинского района" на 2021-2025 годы</t>
  </si>
  <si>
    <t>7800000000</t>
  </si>
  <si>
    <t>7800060990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</si>
  <si>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</si>
  <si>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</si>
  <si>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Процентные платежи по долговым обязательствам</t>
  </si>
  <si>
    <t>9930000000</t>
  </si>
  <si>
    <t>Процентные платежи по муниципальному долгу</t>
  </si>
  <si>
    <t>9930014070</t>
  </si>
  <si>
    <t>Обслуживание муниципального долга</t>
  </si>
  <si>
    <t>730</t>
  </si>
  <si>
    <t xml:space="preserve">МЕЖБЮДЖЕТНЫЕ ТРАНСФЕР-ТЫ ОБЩЕГО ХАРАКТЕРА БЮД-ЖЕТАМ БЮДЖЕТНОЙ СИСТЕ-МЫ РОССИЙСКОЙ ФЕДЕРАЦИИ </t>
  </si>
  <si>
    <t>Дотации на выравнивание бюджетной обеспеченности субъектов Российской Федерации и муниципальных образований</t>
  </si>
  <si>
    <t>Выравнивание бюджетной обеспеченности</t>
  </si>
  <si>
    <t>9810000000</t>
  </si>
  <si>
    <t>Выравнивание бюджетной обеспечен-ности поселений из районного фонда финансовой поддержки поселений</t>
  </si>
  <si>
    <t>9810060220</t>
  </si>
  <si>
    <t xml:space="preserve">Дотации </t>
  </si>
  <si>
    <t>510</t>
  </si>
  <si>
    <t>Прочие межбюджетные трансферты общего характера</t>
  </si>
  <si>
    <t>Администрация Шелаболихинского района Алтайского края</t>
  </si>
  <si>
    <t>303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</si>
  <si>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</si>
  <si>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</si>
  <si>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0120010120</t>
  </si>
  <si>
    <t>Функционирование законодатель-ных (представительных) органов государственной власти и представительных органов муниципальных образований</t>
  </si>
  <si>
    <t xml:space="preserve">Функционирование Правительст-ва Российской Федерации, высших исполнительных органов субъек-тов Российской Федерации, местных администраций </t>
  </si>
  <si>
    <t>Глава местной администрации (исполнительно- распорядительного органа муниципального образования)</t>
  </si>
  <si>
    <t>0120010130</t>
  </si>
  <si>
    <t>Частичная компенсация дополнительных расходов местных бюджетов по оплате труда работников муниципальных учреждений в связи с увеличением в 2018 году МРОТ</t>
  </si>
  <si>
    <t>9850070430</t>
  </si>
  <si>
    <t>Расходы на выплаты персоналу в целях обеспе-чения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</si>
  <si>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Судебная система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</si>
  <si>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</si>
  <si>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0140051200</t>
  </si>
  <si>
    <t>Обеспечение проведения выборов и референдумов</t>
  </si>
  <si>
    <t>Расходы на проведение выборов и референдумов</t>
  </si>
  <si>
    <t>0130000000</t>
  </si>
  <si>
    <t>Проведение выборов в представительные органы муниципального образования</t>
  </si>
  <si>
    <t>0130010240</t>
  </si>
  <si>
    <t>Учреждения (группы) по централизованному хозяйственному обслуживанию</t>
  </si>
  <si>
    <t>0250010930</t>
  </si>
  <si>
    <t>Капитальные вложения в объекты государственной (муниципальной) собственности</t>
  </si>
  <si>
    <t>400</t>
  </si>
  <si>
    <t>62000S1190</t>
  </si>
  <si>
    <t>Муниципальная программа "Оформле-ние земельных участков и имущества в собственность муниципального образования Шелаболихинский район Алтайского края" на 2021-2026 годы</t>
  </si>
  <si>
    <t>Субсидии автономным учреждениям</t>
  </si>
  <si>
    <t>620</t>
  </si>
  <si>
    <t>Проведение Всероссийской переписи населения 2020 года</t>
  </si>
  <si>
    <t>8600054690</t>
  </si>
  <si>
    <t>Расходы, связанные с международной деятельностью</t>
  </si>
  <si>
    <t>9990014760</t>
  </si>
  <si>
    <t>Учреждения по обеспечению национальной безопасности и правоохранительной деятельности</t>
  </si>
  <si>
    <t>0250010860</t>
  </si>
  <si>
    <t>Премии и гранты</t>
  </si>
  <si>
    <t>350</t>
  </si>
  <si>
    <t>Муниципальная программа "Участие в предупреждении и ликвидации пос-ледствий чрезвычайных ситуаций, обеспечение первичных мер пожар-ной безопасности в границах Шелабо-лихинского района" на 2021-2025 годы</t>
  </si>
  <si>
    <t>Муниципальная программа "Обеспечение безопасности людей на водных объектах на территории Шелаболихинского района Алтайского края," на 2021-2025 годы</t>
  </si>
  <si>
    <t>6500000000</t>
  </si>
  <si>
    <t>6500060990</t>
  </si>
  <si>
    <t>Муниципальная программа "Противодействие эсктремизму на территории Шелаболихинского района" на 2021-2025 годы</t>
  </si>
  <si>
    <t>7000000000</t>
  </si>
  <si>
    <t>7000060990</t>
  </si>
  <si>
    <t>Муниципальная программа "Комп-лексные меры противодействия зло-употреблению наркотиками и их незаконному обороту в Шелаболи-хинском районе" на 2021-2025 годы</t>
  </si>
  <si>
    <t>7200000000</t>
  </si>
  <si>
    <t>7200060990</t>
  </si>
  <si>
    <t>Муниципальная программа "Повыше-ние безопасности дорожного движения в Шелаболихинском районе" на 2021-2025 годы</t>
  </si>
  <si>
    <t>Муниципальная программа "Профилактика преступлений и иных правонарушений в Шелаболихинском районе" на 2021-2025 годы</t>
  </si>
  <si>
    <t>7400000000</t>
  </si>
  <si>
    <t>7400060990</t>
  </si>
  <si>
    <t>Муниципальная программа "Профи-лактика терроризма в Шелаболихинс-ком районе" на 2021-2025 годы</t>
  </si>
  <si>
    <t>7600000000</t>
  </si>
  <si>
    <t>7600060990</t>
  </si>
  <si>
    <t>Муниципальная программа "Созда-ние условий для развития сельскохо-зяйственного производства, содейст-вие развитию малого и среднего фермерского предпринимательства в Шелаболихинском районе" на 2024-2030 годы</t>
  </si>
  <si>
    <t>6900000000</t>
  </si>
  <si>
    <t>6900060990</t>
  </si>
  <si>
    <t>Транспорт</t>
  </si>
  <si>
    <t>Муниципальная программа "Развитие пассажирского транспорта в Шелаболихинском районе Алтайского края" на 2021-2025 годы</t>
  </si>
  <si>
    <t>6600000000</t>
  </si>
  <si>
    <t>6600060990</t>
  </si>
  <si>
    <t>Ремонт дороги по ул. Советская в с. Селезнева</t>
  </si>
  <si>
    <t>Содержание, ремонт, реконструкция и строительство автомобильных дорог, являющихся муниципальной собственностью</t>
  </si>
  <si>
    <t>912009Д010</t>
  </si>
  <si>
    <t>91200SД110</t>
  </si>
  <si>
    <t>Муниципальная программа "Поддерж-ка и развитие малого и среднего предпринимательства в Шелаболи-хинском районе" на 2021-2025 годы</t>
  </si>
  <si>
    <t>8400000000</t>
  </si>
  <si>
    <t>8400060990</t>
  </si>
  <si>
    <t>Федеральная целевая программа "Устойчивое развитие сельских территорий на 2014-2017 годы и на период до 2020 года"</t>
  </si>
  <si>
    <t>5200000</t>
  </si>
  <si>
    <t>Реализация мероприятий федеральной целевой программы "Устойчивое развитие сельских территорий на 2014-2017 годы и на период до 2020 года"</t>
  </si>
  <si>
    <t>5205018</t>
  </si>
  <si>
    <t>Бюджетные инвестиции</t>
  </si>
  <si>
    <t>Муниципальная программа "Комплек-сное развитие систем коммунальной инфраструктуры муниципального образования Шелаболихинский район Алтайского края" на 2021-2025 годы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</si>
  <si>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</si>
  <si>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</si>
  <si>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Расходы, осуществляемые в целях обеспечения мероприятий по благоустройству территорий, в том числе по рганизации обращения с твердыми коммунальными отходами на территории муниципалитетов</t>
  </si>
  <si>
    <t>7700071220</t>
  </si>
  <si>
    <t>Строительство, реконструкция, ремонт и капитальный ремонт объектов теплоснабжения</t>
  </si>
  <si>
    <t>Расходы на реалихацию мероприятий, направленных на обеспечение стабильного  водоснабжения населения Алтайского края</t>
  </si>
  <si>
    <t>Расходы на реализацию мероприятий по капитальному ремонту</t>
  </si>
  <si>
    <t>Капитальный ремонт водопровода в с. Верх-Кучук</t>
  </si>
  <si>
    <t>77300S4990</t>
  </si>
  <si>
    <t>Иные вопросы в области жилищно-коммунального хозяйства</t>
  </si>
  <si>
    <t>9200000000</t>
  </si>
  <si>
    <t>9290000000</t>
  </si>
  <si>
    <t>Мероприятия в области коммунального хозяйства</t>
  </si>
  <si>
    <t>9290018030</t>
  </si>
  <si>
    <t>Муниципальная программа "Комп-лексное развитие систем комму-нальной инфраструктуры муниципаль-ного образования Шелаболихинский район Алтайский край" на 2021-2025 годы</t>
  </si>
  <si>
    <t>Муниципальная программа "Комп-лексное развитие системы ритуаль-ных услуг и организации мест захоро-нения на территории Шелаболихинс-кого района " на 2024-2030 годы</t>
  </si>
  <si>
    <t>Проведение мероприятий по благоустройству кладбищ</t>
  </si>
  <si>
    <t>9290018070</t>
  </si>
  <si>
    <t>Прочие мероприятия по благоустройству городских округов и поселений</t>
  </si>
  <si>
    <t>9290018080</t>
  </si>
  <si>
    <t>90100S1190</t>
  </si>
  <si>
    <t>КУЛЬТУРА, КИНЕМАТОГРАФИЯ</t>
  </si>
  <si>
    <t xml:space="preserve">Культура </t>
  </si>
  <si>
    <t>Расходы на обеспечение деятельности (оказание услуг) подведомственных учреждений в сфере культуры</t>
  </si>
  <si>
    <t>0220000000</t>
  </si>
  <si>
    <t>Учреждения культуры</t>
  </si>
  <si>
    <t>0220010530</t>
  </si>
  <si>
    <t>Музеи и постоянные выставки</t>
  </si>
  <si>
    <t>0220010560</t>
  </si>
  <si>
    <t>Библиотеки</t>
  </si>
  <si>
    <t>0220010570</t>
  </si>
  <si>
    <t>Иные вопросы в сфере культуры и средств массовой информации</t>
  </si>
  <si>
    <t>9020000000</t>
  </si>
  <si>
    <t>90200S1190</t>
  </si>
  <si>
    <t>Учебно-методические кабинеты, цент-рализованные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</si>
  <si>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 xml:space="preserve">Районная целевая программа "Демографическое развитие Шелаболихинского района на 2012-2015 годы" </t>
  </si>
  <si>
    <t>Проведение работ на объектах культурного наследия</t>
  </si>
  <si>
    <t>78000S0180</t>
  </si>
  <si>
    <t>Муниципальная программа "Моло-дежная политика в Шелаболихинском районе" на 2021-2025 годы</t>
  </si>
  <si>
    <t>8100000000</t>
  </si>
  <si>
    <t>8100060990</t>
  </si>
  <si>
    <t>Социальное обеспечение населения</t>
  </si>
  <si>
    <t>Муниципальная программа "Социальная поддержка населения Шелаболихинского района" на 2021-2025 годы</t>
  </si>
  <si>
    <t>6800000000</t>
  </si>
  <si>
    <t>6800060990</t>
  </si>
  <si>
    <t>Осуществление государственных полномочий в сфере организации и обеспечения бесплатного проезда обучающихся общеобразовательных организаций, являющихся членами семьи, признанной многодетной в соответствии с законодательством Российской Федерации и Алтайского края</t>
  </si>
  <si>
    <t>6800070830</t>
  </si>
  <si>
    <t>Расходы, осуществляемые в целях соблюдения предельных (максимальных) индексов изменения размера вносимой гражданами платы за коммунальные услуги</t>
  </si>
  <si>
    <t>68000S1210</t>
  </si>
  <si>
    <t xml:space="preserve">Муниципальная программа "Обеспечение жильем молодых семей в Шелаболихинском районе" на 2021-2025 годы </t>
  </si>
  <si>
    <t>7500000000</t>
  </si>
  <si>
    <t>7500060990</t>
  </si>
  <si>
    <t>Расходы на обеспечение жильем молодых семей в Алтайском крае</t>
  </si>
  <si>
    <t>75000L4970</t>
  </si>
  <si>
    <t>Софинансирование капитальных вложений в объекты муниципальной собственности по мероприятиям краевой адресной инвестиционной программы</t>
  </si>
  <si>
    <t>75000S0992</t>
  </si>
  <si>
    <t>Расходы на обеспечение комплексного развития сельских территорий</t>
  </si>
  <si>
    <t>86000S0630</t>
  </si>
  <si>
    <t>Осуществление полномочий по обес-печению жильем отдельных катего-рий граждан, установленных Феде-ральным законом от 12 января 1995 года № 5-ФЗ «О ветеранах»</t>
  </si>
  <si>
    <t>9040051340</t>
  </si>
  <si>
    <t>Другие вопросы в области социальной политики</t>
  </si>
  <si>
    <t>Осуществление государственных полномочий по постановке на учет и учету граждан, выехавших из районов Крайнего Севера и приравненных к ним местностей, имеющих право на получение жилищных субсидий</t>
  </si>
  <si>
    <t>0140070110</t>
  </si>
  <si>
    <t>Иные вопросы в сфере здравоохранения, физической культуры и спорта</t>
  </si>
  <si>
    <t>9030000000</t>
  </si>
  <si>
    <t>Мероприятия в области здравоохранения, спорта и физической культуры, туризма</t>
  </si>
  <si>
    <t>9030016670</t>
  </si>
  <si>
    <t>СРЕДСТВА МАССОВОЙ ИНФОРМАЦИИ</t>
  </si>
  <si>
    <t>Периодическая печать и издательства</t>
  </si>
  <si>
    <t>Учреждения в области средств массовой информации</t>
  </si>
  <si>
    <t>0250010870</t>
  </si>
  <si>
    <t>Контрольно-счетная палата Шелаболихинского района Алтайского края</t>
  </si>
  <si>
    <t>305</t>
  </si>
  <si>
    <t>Контрольно счетный орган муниципального образования</t>
  </si>
  <si>
    <t>0120010160</t>
  </si>
  <si>
    <t>Муниципальная программа "Повыше-ние эффективности управления муни-ципальным имуществом муниципаль-ного образования Шелаболихинский район Алтайского края" на 2022-2025 годы</t>
  </si>
  <si>
    <t>Приложение 2</t>
  </si>
  <si>
    <t xml:space="preserve">к решению Совета депутатов </t>
  </si>
  <si>
    <t>Шелаболихинского района</t>
  </si>
  <si>
    <t>Уточненный план, тыс. рублей</t>
  </si>
  <si>
    <t>Кассовое исполнение, тыс. рублей</t>
  </si>
  <si>
    <t>% исполнения</t>
  </si>
  <si>
    <t>Расходы районного бюджета по ведомственной структуре расходов бюджета</t>
  </si>
  <si>
    <t>от  «30» июня 2026 г.  №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</si>
</sst>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0"/>
      <name val="Arial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3"/>
      <color indexed="8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s"/>
    </font>
    <font>
      <sz val="12"/>
      <color rgb="FF000000"/>
      <name val="Times New Roman"/>
      <family val="1"/>
      <charset val="204"/>
    </font>
    <font>
      <sz val="11.8"/>
      <color indexed="8"/>
      <name val="Times New Roman"/>
      <family val="1"/>
      <charset val="204"/>
    </font>
    <font>
      <b/>
      <sz val="12"/>
      <color indexed="8"/>
      <name val="Times New Romas"/>
    </font>
    <font>
      <b/>
      <i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3" fillId="0" borderId="0" xfId="0" applyFont="1" applyBorder="1" applyAlignment="1"/>
    <xf numFmtId="49" fontId="4" fillId="0" borderId="2" xfId="0" applyNumberFormat="1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top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wrapText="1"/>
    </xf>
    <xf numFmtId="49" fontId="5" fillId="0" borderId="2" xfId="0" applyNumberFormat="1" applyFont="1" applyBorder="1" applyAlignment="1">
      <alignment wrapText="1"/>
    </xf>
    <xf numFmtId="49" fontId="5" fillId="0" borderId="2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right"/>
    </xf>
    <xf numFmtId="0" fontId="7" fillId="0" borderId="2" xfId="0" applyFont="1" applyBorder="1" applyAlignment="1">
      <alignment wrapText="1"/>
    </xf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right"/>
    </xf>
    <xf numFmtId="0" fontId="8" fillId="0" borderId="2" xfId="0" applyFont="1" applyBorder="1" applyAlignment="1">
      <alignment wrapText="1"/>
    </xf>
    <xf numFmtId="0" fontId="9" fillId="0" borderId="2" xfId="0" applyFont="1" applyBorder="1" applyAlignment="1">
      <alignment wrapText="1"/>
    </xf>
    <xf numFmtId="49" fontId="4" fillId="0" borderId="2" xfId="0" applyNumberFormat="1" applyFont="1" applyBorder="1" applyAlignment="1">
      <alignment wrapText="1"/>
    </xf>
    <xf numFmtId="49" fontId="4" fillId="0" borderId="2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left" wrapText="1"/>
    </xf>
    <xf numFmtId="0" fontId="4" fillId="0" borderId="2" xfId="0" applyFont="1" applyBorder="1" applyAlignment="1">
      <alignment wrapText="1"/>
    </xf>
    <xf numFmtId="164" fontId="2" fillId="0" borderId="0" xfId="0" applyNumberFormat="1" applyFont="1"/>
    <xf numFmtId="0" fontId="8" fillId="0" borderId="2" xfId="0" applyFont="1" applyBorder="1" applyAlignment="1">
      <alignment horizontal="left" wrapText="1"/>
    </xf>
    <xf numFmtId="49" fontId="8" fillId="0" borderId="2" xfId="0" applyNumberFormat="1" applyFont="1" applyBorder="1" applyAlignment="1">
      <alignment horizontal="center" wrapText="1"/>
    </xf>
    <xf numFmtId="49" fontId="7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/>
    </xf>
    <xf numFmtId="0" fontId="8" fillId="0" borderId="2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10" fillId="0" borderId="2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164" fontId="2" fillId="0" borderId="2" xfId="0" applyNumberFormat="1" applyFont="1" applyBorder="1"/>
    <xf numFmtId="49" fontId="7" fillId="0" borderId="2" xfId="0" applyNumberFormat="1" applyFont="1" applyFill="1" applyBorder="1" applyAlignment="1">
      <alignment horizontal="center"/>
    </xf>
    <xf numFmtId="0" fontId="11" fillId="0" borderId="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9" fontId="5" fillId="0" borderId="2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justify" wrapText="1"/>
    </xf>
    <xf numFmtId="0" fontId="7" fillId="0" borderId="0" xfId="0" applyFont="1"/>
    <xf numFmtId="49" fontId="8" fillId="0" borderId="2" xfId="0" applyNumberFormat="1" applyFont="1" applyBorder="1"/>
    <xf numFmtId="0" fontId="5" fillId="0" borderId="2" xfId="0" applyFont="1" applyBorder="1" applyAlignment="1">
      <alignment horizontal="left" wrapText="1"/>
    </xf>
    <xf numFmtId="49" fontId="5" fillId="0" borderId="2" xfId="0" applyNumberFormat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49" fontId="8" fillId="0" borderId="2" xfId="0" applyNumberFormat="1" applyFont="1" applyBorder="1" applyAlignment="1">
      <alignment horizontal="left" wrapText="1"/>
    </xf>
    <xf numFmtId="49" fontId="4" fillId="0" borderId="2" xfId="0" applyNumberFormat="1" applyFont="1" applyBorder="1"/>
    <xf numFmtId="0" fontId="12" fillId="0" borderId="2" xfId="0" applyFont="1" applyBorder="1" applyAlignment="1">
      <alignment wrapText="1"/>
    </xf>
    <xf numFmtId="49" fontId="2" fillId="0" borderId="2" xfId="0" applyNumberFormat="1" applyFont="1" applyBorder="1" applyAlignment="1">
      <alignment horizontal="center" wrapText="1"/>
    </xf>
    <xf numFmtId="0" fontId="12" fillId="0" borderId="2" xfId="0" applyFont="1" applyBorder="1" applyAlignment="1">
      <alignment horizontal="left" wrapText="1"/>
    </xf>
    <xf numFmtId="0" fontId="12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horizontal="left" wrapText="1"/>
    </xf>
    <xf numFmtId="0" fontId="8" fillId="0" borderId="0" xfId="0" applyFont="1" applyBorder="1" applyAlignment="1">
      <alignment wrapText="1"/>
    </xf>
    <xf numFmtId="49" fontId="8" fillId="0" borderId="0" xfId="0" applyNumberFormat="1" applyFont="1" applyBorder="1" applyAlignment="1">
      <alignment wrapText="1"/>
    </xf>
    <xf numFmtId="49" fontId="8" fillId="0" borderId="0" xfId="0" applyNumberFormat="1" applyFont="1" applyBorder="1" applyAlignment="1">
      <alignment horizontal="center" wrapText="1"/>
    </xf>
    <xf numFmtId="0" fontId="7" fillId="0" borderId="0" xfId="0" applyFont="1" applyBorder="1" applyAlignment="1">
      <alignment horizontal="right"/>
    </xf>
    <xf numFmtId="0" fontId="4" fillId="0" borderId="0" xfId="0" applyFont="1"/>
    <xf numFmtId="49" fontId="4" fillId="0" borderId="0" xfId="0" applyNumberFormat="1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1" fillId="0" borderId="0" xfId="0" applyNumberFormat="1" applyFont="1" applyBorder="1" applyAlignment="1">
      <alignment horizontal="center"/>
    </xf>
    <xf numFmtId="0" fontId="3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textRotation="90"/>
    </xf>
    <xf numFmtId="0" fontId="4" fillId="0" borderId="2" xfId="0" applyFont="1" applyBorder="1" applyAlignment="1"/>
    <xf numFmtId="0" fontId="2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0"/>
  <sheetViews>
    <sheetView tabSelected="1" view="pageBreakPreview" zoomScaleNormal="100" zoomScaleSheetLayoutView="100" workbookViewId="0">
      <selection activeCell="A5" sqref="A5:I5"/>
    </sheetView>
  </sheetViews>
  <sheetFormatPr defaultRowHeight="15.75" x14ac:dyDescent="0.25"/>
  <cols>
    <col min="1" max="1" width="36.28515625" style="55" customWidth="1"/>
    <col min="2" max="2" width="5.85546875" style="55" customWidth="1"/>
    <col min="3" max="4" width="3.7109375" style="56" customWidth="1"/>
    <col min="5" max="5" width="13.28515625" style="55" customWidth="1"/>
    <col min="6" max="6" width="4.85546875" style="55" customWidth="1"/>
    <col min="7" max="8" width="11" style="1" customWidth="1"/>
    <col min="9" max="9" width="12.85546875" style="1" customWidth="1"/>
    <col min="10" max="16384" width="9.140625" style="1"/>
  </cols>
  <sheetData>
    <row r="1" spans="1:9" ht="15" customHeight="1" x14ac:dyDescent="0.3">
      <c r="I1" s="57" t="s">
        <v>440</v>
      </c>
    </row>
    <row r="2" spans="1:9" ht="15" customHeight="1" x14ac:dyDescent="0.3">
      <c r="I2" s="57" t="s">
        <v>441</v>
      </c>
    </row>
    <row r="3" spans="1:9" ht="14.25" customHeight="1" x14ac:dyDescent="0.3">
      <c r="I3" s="57" t="s">
        <v>442</v>
      </c>
    </row>
    <row r="4" spans="1:9" ht="15.75" customHeight="1" x14ac:dyDescent="0.3">
      <c r="A4" s="58"/>
      <c r="B4" s="58"/>
      <c r="C4" s="58"/>
      <c r="D4" s="58"/>
      <c r="E4" s="58"/>
      <c r="F4" s="58"/>
      <c r="G4" s="58"/>
      <c r="H4" s="58"/>
      <c r="I4" s="57" t="s">
        <v>447</v>
      </c>
    </row>
    <row r="5" spans="1:9" ht="3" customHeight="1" x14ac:dyDescent="0.3">
      <c r="A5" s="59"/>
      <c r="B5" s="59"/>
      <c r="C5" s="59"/>
      <c r="D5" s="59"/>
      <c r="E5" s="59"/>
      <c r="F5" s="59"/>
      <c r="G5" s="59"/>
      <c r="H5" s="59"/>
      <c r="I5" s="59"/>
    </row>
    <row r="6" spans="1:9" ht="15.75" customHeight="1" x14ac:dyDescent="0.3">
      <c r="A6" s="59" t="s">
        <v>446</v>
      </c>
      <c r="B6" s="59"/>
      <c r="C6" s="59"/>
      <c r="D6" s="59"/>
      <c r="E6" s="59"/>
      <c r="F6" s="59"/>
      <c r="G6" s="59"/>
      <c r="H6" s="59"/>
      <c r="I6" s="59"/>
    </row>
    <row r="7" spans="1:9" ht="15.75" customHeight="1" x14ac:dyDescent="0.3">
      <c r="A7" s="2" t="s">
        <v>0</v>
      </c>
      <c r="B7" s="2"/>
      <c r="C7" s="2"/>
      <c r="D7" s="2"/>
      <c r="E7" s="2"/>
      <c r="F7" s="2"/>
      <c r="G7" s="2"/>
      <c r="H7" s="60" t="s">
        <v>1</v>
      </c>
      <c r="I7" s="60"/>
    </row>
    <row r="8" spans="1:9" ht="12.75" customHeight="1" x14ac:dyDescent="0.25">
      <c r="A8" s="61" t="s">
        <v>2</v>
      </c>
      <c r="B8" s="62" t="s">
        <v>3</v>
      </c>
      <c r="C8" s="63" t="s">
        <v>4</v>
      </c>
      <c r="D8" s="63"/>
      <c r="E8" s="63"/>
      <c r="F8" s="63"/>
      <c r="G8" s="64" t="s">
        <v>443</v>
      </c>
      <c r="H8" s="64" t="s">
        <v>444</v>
      </c>
      <c r="I8" s="64" t="s">
        <v>445</v>
      </c>
    </row>
    <row r="9" spans="1:9" ht="7.5" customHeight="1" x14ac:dyDescent="0.25">
      <c r="A9" s="61"/>
      <c r="B9" s="62"/>
      <c r="C9" s="63"/>
      <c r="D9" s="63"/>
      <c r="E9" s="63"/>
      <c r="F9" s="63"/>
      <c r="G9" s="65"/>
      <c r="H9" s="65"/>
      <c r="I9" s="67"/>
    </row>
    <row r="10" spans="1:9" ht="57" customHeight="1" x14ac:dyDescent="0.25">
      <c r="A10" s="61"/>
      <c r="B10" s="62"/>
      <c r="C10" s="3" t="s">
        <v>6</v>
      </c>
      <c r="D10" s="4" t="s">
        <v>7</v>
      </c>
      <c r="E10" s="5" t="s">
        <v>8</v>
      </c>
      <c r="F10" s="4" t="s">
        <v>9</v>
      </c>
      <c r="G10" s="66"/>
      <c r="H10" s="66"/>
      <c r="I10" s="68"/>
    </row>
    <row r="11" spans="1:9" ht="50.25" customHeight="1" x14ac:dyDescent="0.3">
      <c r="A11" s="6" t="s">
        <v>10</v>
      </c>
      <c r="B11" s="7" t="s">
        <v>11</v>
      </c>
      <c r="C11" s="8"/>
      <c r="D11" s="8"/>
      <c r="E11" s="8"/>
      <c r="F11" s="8"/>
      <c r="G11" s="9">
        <f>G12+G49+G28+G165+G184+G43+G23</f>
        <v>508278.49999999994</v>
      </c>
      <c r="H11" s="9">
        <f>H12+H49+H28+H165+H184+H43+H23</f>
        <v>504017.19999999995</v>
      </c>
      <c r="I11" s="9">
        <f>H11/G11*100</f>
        <v>99.161621040433545</v>
      </c>
    </row>
    <row r="12" spans="1:9" ht="31.5" customHeight="1" x14ac:dyDescent="0.3">
      <c r="A12" s="10" t="s">
        <v>12</v>
      </c>
      <c r="B12" s="11" t="s">
        <v>11</v>
      </c>
      <c r="C12" s="12" t="s">
        <v>13</v>
      </c>
      <c r="D12" s="12"/>
      <c r="E12" s="12"/>
      <c r="F12" s="12"/>
      <c r="G12" s="13">
        <f>G13</f>
        <v>2113</v>
      </c>
      <c r="H12" s="13">
        <f>H13</f>
        <v>2113</v>
      </c>
      <c r="I12" s="9">
        <f t="shared" ref="I12:I75" si="0">H12/G12*100</f>
        <v>100</v>
      </c>
    </row>
    <row r="13" spans="1:9" ht="30" customHeight="1" x14ac:dyDescent="0.3">
      <c r="A13" s="14" t="s">
        <v>14</v>
      </c>
      <c r="B13" s="11" t="s">
        <v>11</v>
      </c>
      <c r="C13" s="12" t="s">
        <v>13</v>
      </c>
      <c r="D13" s="12" t="s">
        <v>15</v>
      </c>
      <c r="E13" s="12"/>
      <c r="F13" s="12"/>
      <c r="G13" s="13">
        <f>G14+G20+G17</f>
        <v>2113</v>
      </c>
      <c r="H13" s="13">
        <f>H14+H20+H17</f>
        <v>2113</v>
      </c>
      <c r="I13" s="9">
        <f t="shared" si="0"/>
        <v>100</v>
      </c>
    </row>
    <row r="14" spans="1:9" ht="93" customHeight="1" x14ac:dyDescent="0.3">
      <c r="A14" s="15" t="s">
        <v>16</v>
      </c>
      <c r="B14" s="16" t="s">
        <v>11</v>
      </c>
      <c r="C14" s="17" t="s">
        <v>13</v>
      </c>
      <c r="D14" s="17" t="s">
        <v>15</v>
      </c>
      <c r="E14" s="17" t="s">
        <v>17</v>
      </c>
      <c r="F14" s="17"/>
      <c r="G14" s="18">
        <f>G15</f>
        <v>1609.4</v>
      </c>
      <c r="H14" s="18">
        <f>H15</f>
        <v>1609.4</v>
      </c>
      <c r="I14" s="9">
        <f t="shared" si="0"/>
        <v>100</v>
      </c>
    </row>
    <row r="15" spans="1:9" ht="29.25" customHeight="1" x14ac:dyDescent="0.3">
      <c r="A15" s="19" t="s">
        <v>18</v>
      </c>
      <c r="B15" s="16" t="s">
        <v>11</v>
      </c>
      <c r="C15" s="17" t="s">
        <v>13</v>
      </c>
      <c r="D15" s="17" t="s">
        <v>15</v>
      </c>
      <c r="E15" s="17" t="s">
        <v>19</v>
      </c>
      <c r="F15" s="17"/>
      <c r="G15" s="18">
        <f>G16</f>
        <v>1609.4</v>
      </c>
      <c r="H15" s="18">
        <f>H16</f>
        <v>1609.4</v>
      </c>
      <c r="I15" s="9">
        <f t="shared" si="0"/>
        <v>100</v>
      </c>
    </row>
    <row r="16" spans="1:9" ht="14.25" customHeight="1" x14ac:dyDescent="0.3">
      <c r="A16" s="20" t="s">
        <v>20</v>
      </c>
      <c r="B16" s="16" t="s">
        <v>11</v>
      </c>
      <c r="C16" s="17" t="s">
        <v>13</v>
      </c>
      <c r="D16" s="17" t="s">
        <v>15</v>
      </c>
      <c r="E16" s="17" t="s">
        <v>19</v>
      </c>
      <c r="F16" s="17" t="s">
        <v>21</v>
      </c>
      <c r="G16" s="18">
        <v>1609.4</v>
      </c>
      <c r="H16" s="18">
        <v>1609.4</v>
      </c>
      <c r="I16" s="9">
        <f t="shared" si="0"/>
        <v>100</v>
      </c>
    </row>
    <row r="17" spans="1:9" ht="75.75" customHeight="1" x14ac:dyDescent="0.3">
      <c r="A17" s="19" t="s">
        <v>22</v>
      </c>
      <c r="B17" s="16" t="s">
        <v>11</v>
      </c>
      <c r="C17" s="17" t="s">
        <v>13</v>
      </c>
      <c r="D17" s="17" t="s">
        <v>15</v>
      </c>
      <c r="E17" s="17" t="s">
        <v>23</v>
      </c>
      <c r="F17" s="17"/>
      <c r="G17" s="18">
        <f>G18</f>
        <v>76.3</v>
      </c>
      <c r="H17" s="18">
        <f>H18</f>
        <v>76.3</v>
      </c>
      <c r="I17" s="9">
        <f t="shared" si="0"/>
        <v>100</v>
      </c>
    </row>
    <row r="18" spans="1:9" ht="30" customHeight="1" x14ac:dyDescent="0.3">
      <c r="A18" s="19" t="s">
        <v>18</v>
      </c>
      <c r="B18" s="16" t="s">
        <v>11</v>
      </c>
      <c r="C18" s="17" t="s">
        <v>13</v>
      </c>
      <c r="D18" s="17" t="s">
        <v>15</v>
      </c>
      <c r="E18" s="17" t="s">
        <v>24</v>
      </c>
      <c r="F18" s="17"/>
      <c r="G18" s="18">
        <f>G19</f>
        <v>76.3</v>
      </c>
      <c r="H18" s="18">
        <f>H19</f>
        <v>76.3</v>
      </c>
      <c r="I18" s="9">
        <f t="shared" si="0"/>
        <v>100</v>
      </c>
    </row>
    <row r="19" spans="1:9" ht="14.25" customHeight="1" x14ac:dyDescent="0.3">
      <c r="A19" s="20" t="s">
        <v>20</v>
      </c>
      <c r="B19" s="16"/>
      <c r="C19" s="17" t="s">
        <v>13</v>
      </c>
      <c r="D19" s="17" t="s">
        <v>15</v>
      </c>
      <c r="E19" s="17" t="s">
        <v>24</v>
      </c>
      <c r="F19" s="17" t="s">
        <v>21</v>
      </c>
      <c r="G19" s="21">
        <v>76.3</v>
      </c>
      <c r="H19" s="21">
        <v>76.3</v>
      </c>
      <c r="I19" s="9">
        <f t="shared" si="0"/>
        <v>100</v>
      </c>
    </row>
    <row r="20" spans="1:9" ht="90.75" customHeight="1" x14ac:dyDescent="0.3">
      <c r="A20" s="20" t="s">
        <v>25</v>
      </c>
      <c r="B20" s="16" t="s">
        <v>11</v>
      </c>
      <c r="C20" s="17" t="s">
        <v>13</v>
      </c>
      <c r="D20" s="17" t="s">
        <v>15</v>
      </c>
      <c r="E20" s="17" t="s">
        <v>26</v>
      </c>
      <c r="F20" s="17"/>
      <c r="G20" s="18">
        <f>G21</f>
        <v>427.3</v>
      </c>
      <c r="H20" s="18">
        <f>H21</f>
        <v>427.3</v>
      </c>
      <c r="I20" s="9">
        <f t="shared" si="0"/>
        <v>100</v>
      </c>
    </row>
    <row r="21" spans="1:9" ht="28.5" customHeight="1" x14ac:dyDescent="0.3">
      <c r="A21" s="19" t="s">
        <v>18</v>
      </c>
      <c r="B21" s="16" t="s">
        <v>11</v>
      </c>
      <c r="C21" s="17" t="s">
        <v>13</v>
      </c>
      <c r="D21" s="17" t="s">
        <v>15</v>
      </c>
      <c r="E21" s="17" t="s">
        <v>27</v>
      </c>
      <c r="F21" s="17"/>
      <c r="G21" s="18">
        <f>G22</f>
        <v>427.3</v>
      </c>
      <c r="H21" s="18">
        <f>H22</f>
        <v>427.3</v>
      </c>
      <c r="I21" s="9">
        <f t="shared" si="0"/>
        <v>100</v>
      </c>
    </row>
    <row r="22" spans="1:9" ht="14.25" customHeight="1" x14ac:dyDescent="0.3">
      <c r="A22" s="20" t="s">
        <v>20</v>
      </c>
      <c r="B22" s="16" t="s">
        <v>11</v>
      </c>
      <c r="C22" s="17" t="s">
        <v>13</v>
      </c>
      <c r="D22" s="17" t="s">
        <v>15</v>
      </c>
      <c r="E22" s="17" t="s">
        <v>27</v>
      </c>
      <c r="F22" s="17" t="s">
        <v>21</v>
      </c>
      <c r="G22" s="18">
        <v>427.3</v>
      </c>
      <c r="H22" s="18">
        <v>427.3</v>
      </c>
      <c r="I22" s="9">
        <f t="shared" si="0"/>
        <v>100</v>
      </c>
    </row>
    <row r="23" spans="1:9" ht="60.75" customHeight="1" x14ac:dyDescent="0.3">
      <c r="A23" s="22" t="s">
        <v>28</v>
      </c>
      <c r="B23" s="11" t="s">
        <v>11</v>
      </c>
      <c r="C23" s="23" t="s">
        <v>29</v>
      </c>
      <c r="D23" s="17"/>
      <c r="E23" s="17"/>
      <c r="F23" s="17"/>
      <c r="G23" s="13">
        <f t="shared" ref="G23:H26" si="1">G24</f>
        <v>12</v>
      </c>
      <c r="H23" s="13">
        <f t="shared" si="1"/>
        <v>12</v>
      </c>
      <c r="I23" s="9">
        <f t="shared" si="0"/>
        <v>100</v>
      </c>
    </row>
    <row r="24" spans="1:9" ht="44.25" customHeight="1" x14ac:dyDescent="0.3">
      <c r="A24" s="14" t="s">
        <v>30</v>
      </c>
      <c r="B24" s="11" t="s">
        <v>11</v>
      </c>
      <c r="C24" s="12" t="s">
        <v>29</v>
      </c>
      <c r="D24" s="12" t="s">
        <v>31</v>
      </c>
      <c r="E24" s="17"/>
      <c r="F24" s="17"/>
      <c r="G24" s="13">
        <f t="shared" si="1"/>
        <v>12</v>
      </c>
      <c r="H24" s="13">
        <f t="shared" si="1"/>
        <v>12</v>
      </c>
      <c r="I24" s="9">
        <f t="shared" si="0"/>
        <v>100</v>
      </c>
    </row>
    <row r="25" spans="1:9" ht="74.25" customHeight="1" x14ac:dyDescent="0.3">
      <c r="A25" s="20" t="s">
        <v>32</v>
      </c>
      <c r="B25" s="16" t="s">
        <v>11</v>
      </c>
      <c r="C25" s="17" t="s">
        <v>29</v>
      </c>
      <c r="D25" s="17" t="s">
        <v>31</v>
      </c>
      <c r="E25" s="17" t="s">
        <v>33</v>
      </c>
      <c r="F25" s="17"/>
      <c r="G25" s="18">
        <f t="shared" si="1"/>
        <v>12</v>
      </c>
      <c r="H25" s="18">
        <f t="shared" si="1"/>
        <v>12</v>
      </c>
      <c r="I25" s="9">
        <f t="shared" si="0"/>
        <v>100</v>
      </c>
    </row>
    <row r="26" spans="1:9" ht="27.75" customHeight="1" x14ac:dyDescent="0.3">
      <c r="A26" s="19" t="s">
        <v>18</v>
      </c>
      <c r="B26" s="16" t="s">
        <v>11</v>
      </c>
      <c r="C26" s="17" t="s">
        <v>29</v>
      </c>
      <c r="D26" s="17" t="s">
        <v>31</v>
      </c>
      <c r="E26" s="17" t="s">
        <v>34</v>
      </c>
      <c r="F26" s="17"/>
      <c r="G26" s="18">
        <f t="shared" si="1"/>
        <v>12</v>
      </c>
      <c r="H26" s="18">
        <f t="shared" si="1"/>
        <v>12</v>
      </c>
      <c r="I26" s="9">
        <f t="shared" si="0"/>
        <v>100</v>
      </c>
    </row>
    <row r="27" spans="1:9" ht="28.5" customHeight="1" x14ac:dyDescent="0.3">
      <c r="A27" s="15" t="s">
        <v>35</v>
      </c>
      <c r="B27" s="16" t="s">
        <v>11</v>
      </c>
      <c r="C27" s="17" t="s">
        <v>29</v>
      </c>
      <c r="D27" s="17" t="s">
        <v>31</v>
      </c>
      <c r="E27" s="17" t="s">
        <v>34</v>
      </c>
      <c r="F27" s="17" t="s">
        <v>36</v>
      </c>
      <c r="G27" s="18">
        <v>12</v>
      </c>
      <c r="H27" s="18">
        <v>12</v>
      </c>
      <c r="I27" s="9">
        <f t="shared" si="0"/>
        <v>100</v>
      </c>
    </row>
    <row r="28" spans="1:9" ht="17.25" customHeight="1" x14ac:dyDescent="0.3">
      <c r="A28" s="14" t="s">
        <v>37</v>
      </c>
      <c r="B28" s="11" t="s">
        <v>11</v>
      </c>
      <c r="C28" s="12" t="s">
        <v>38</v>
      </c>
      <c r="D28" s="12"/>
      <c r="E28" s="12"/>
      <c r="F28" s="23"/>
      <c r="G28" s="13">
        <f>G29+G34+G39</f>
        <v>789.7</v>
      </c>
      <c r="H28" s="13">
        <f>H29+H34+H39</f>
        <v>689.7</v>
      </c>
      <c r="I28" s="9">
        <f t="shared" si="0"/>
        <v>87.336963403824242</v>
      </c>
    </row>
    <row r="29" spans="1:9" ht="12.75" customHeight="1" x14ac:dyDescent="0.3">
      <c r="A29" s="14" t="s">
        <v>39</v>
      </c>
      <c r="B29" s="11" t="s">
        <v>11</v>
      </c>
      <c r="C29" s="12" t="s">
        <v>38</v>
      </c>
      <c r="D29" s="12" t="s">
        <v>13</v>
      </c>
      <c r="E29" s="12"/>
      <c r="F29" s="24"/>
      <c r="G29" s="13">
        <f>G30</f>
        <v>125.7</v>
      </c>
      <c r="H29" s="13">
        <f>H30</f>
        <v>125.7</v>
      </c>
      <c r="I29" s="9">
        <f t="shared" si="0"/>
        <v>100</v>
      </c>
    </row>
    <row r="30" spans="1:9" ht="45" customHeight="1" x14ac:dyDescent="0.3">
      <c r="A30" s="19" t="s">
        <v>40</v>
      </c>
      <c r="B30" s="16" t="s">
        <v>11</v>
      </c>
      <c r="C30" s="17" t="s">
        <v>38</v>
      </c>
      <c r="D30" s="17" t="s">
        <v>13</v>
      </c>
      <c r="E30" s="17" t="s">
        <v>41</v>
      </c>
      <c r="F30" s="17"/>
      <c r="G30" s="18">
        <f>G31</f>
        <v>125.7</v>
      </c>
      <c r="H30" s="18">
        <f>H31</f>
        <v>125.7</v>
      </c>
      <c r="I30" s="9">
        <f t="shared" si="0"/>
        <v>100</v>
      </c>
    </row>
    <row r="31" spans="1:9" ht="29.25" customHeight="1" x14ac:dyDescent="0.3">
      <c r="A31" s="19" t="s">
        <v>18</v>
      </c>
      <c r="B31" s="16" t="s">
        <v>11</v>
      </c>
      <c r="C31" s="17" t="s">
        <v>38</v>
      </c>
      <c r="D31" s="17" t="s">
        <v>13</v>
      </c>
      <c r="E31" s="17" t="s">
        <v>42</v>
      </c>
      <c r="F31" s="17"/>
      <c r="G31" s="18">
        <f>G32+G33</f>
        <v>125.7</v>
      </c>
      <c r="H31" s="18">
        <f>H32+H33</f>
        <v>125.7</v>
      </c>
      <c r="I31" s="9">
        <f t="shared" si="0"/>
        <v>100</v>
      </c>
    </row>
    <row r="32" spans="1:9" ht="45" hidden="1" customHeight="1" x14ac:dyDescent="0.3">
      <c r="A32" s="15" t="s">
        <v>35</v>
      </c>
      <c r="B32" s="16" t="s">
        <v>11</v>
      </c>
      <c r="C32" s="17" t="s">
        <v>38</v>
      </c>
      <c r="D32" s="17" t="s">
        <v>13</v>
      </c>
      <c r="E32" s="17" t="s">
        <v>42</v>
      </c>
      <c r="F32" s="17" t="s">
        <v>36</v>
      </c>
      <c r="G32" s="18"/>
      <c r="H32" s="18"/>
      <c r="I32" s="9" t="e">
        <f t="shared" si="0"/>
        <v>#DIV/0!</v>
      </c>
    </row>
    <row r="33" spans="1:9" ht="14.25" customHeight="1" x14ac:dyDescent="0.3">
      <c r="A33" s="20" t="s">
        <v>20</v>
      </c>
      <c r="B33" s="16" t="s">
        <v>11</v>
      </c>
      <c r="C33" s="17" t="s">
        <v>38</v>
      </c>
      <c r="D33" s="17" t="s">
        <v>13</v>
      </c>
      <c r="E33" s="17" t="s">
        <v>42</v>
      </c>
      <c r="F33" s="17" t="s">
        <v>21</v>
      </c>
      <c r="G33" s="18">
        <v>125.7</v>
      </c>
      <c r="H33" s="18">
        <v>125.7</v>
      </c>
      <c r="I33" s="9">
        <f t="shared" si="0"/>
        <v>100</v>
      </c>
    </row>
    <row r="34" spans="1:9" ht="13.5" customHeight="1" x14ac:dyDescent="0.3">
      <c r="A34" s="14" t="s">
        <v>43</v>
      </c>
      <c r="B34" s="11" t="s">
        <v>11</v>
      </c>
      <c r="C34" s="12" t="s">
        <v>38</v>
      </c>
      <c r="D34" s="12" t="s">
        <v>44</v>
      </c>
      <c r="E34" s="17"/>
      <c r="F34" s="17"/>
      <c r="G34" s="13">
        <f t="shared" ref="G34:H37" si="2">G35</f>
        <v>590</v>
      </c>
      <c r="H34" s="13">
        <f t="shared" si="2"/>
        <v>490</v>
      </c>
      <c r="I34" s="9">
        <f t="shared" si="0"/>
        <v>83.050847457627114</v>
      </c>
    </row>
    <row r="35" spans="1:9" ht="29.25" customHeight="1" x14ac:dyDescent="0.3">
      <c r="A35" s="20" t="s">
        <v>45</v>
      </c>
      <c r="B35" s="16" t="s">
        <v>11</v>
      </c>
      <c r="C35" s="17" t="s">
        <v>38</v>
      </c>
      <c r="D35" s="17" t="s">
        <v>44</v>
      </c>
      <c r="E35" s="17" t="s">
        <v>46</v>
      </c>
      <c r="F35" s="12"/>
      <c r="G35" s="18">
        <f t="shared" si="2"/>
        <v>590</v>
      </c>
      <c r="H35" s="18">
        <f t="shared" si="2"/>
        <v>490</v>
      </c>
      <c r="I35" s="9">
        <f t="shared" si="0"/>
        <v>83.050847457627114</v>
      </c>
    </row>
    <row r="36" spans="1:9" ht="28.5" customHeight="1" x14ac:dyDescent="0.3">
      <c r="A36" s="20" t="s">
        <v>47</v>
      </c>
      <c r="B36" s="16" t="s">
        <v>11</v>
      </c>
      <c r="C36" s="17" t="s">
        <v>38</v>
      </c>
      <c r="D36" s="17" t="s">
        <v>44</v>
      </c>
      <c r="E36" s="17" t="s">
        <v>48</v>
      </c>
      <c r="F36" s="17"/>
      <c r="G36" s="18">
        <f t="shared" si="2"/>
        <v>590</v>
      </c>
      <c r="H36" s="18">
        <f t="shared" si="2"/>
        <v>490</v>
      </c>
      <c r="I36" s="9">
        <f t="shared" si="0"/>
        <v>83.050847457627114</v>
      </c>
    </row>
    <row r="37" spans="1:9" ht="29.25" customHeight="1" x14ac:dyDescent="0.3">
      <c r="A37" s="20" t="s">
        <v>49</v>
      </c>
      <c r="B37" s="16" t="s">
        <v>11</v>
      </c>
      <c r="C37" s="17" t="s">
        <v>38</v>
      </c>
      <c r="D37" s="17" t="s">
        <v>44</v>
      </c>
      <c r="E37" s="17" t="s">
        <v>50</v>
      </c>
      <c r="F37" s="17"/>
      <c r="G37" s="18">
        <f t="shared" si="2"/>
        <v>590</v>
      </c>
      <c r="H37" s="18">
        <f t="shared" si="2"/>
        <v>490</v>
      </c>
      <c r="I37" s="9">
        <f t="shared" si="0"/>
        <v>83.050847457627114</v>
      </c>
    </row>
    <row r="38" spans="1:9" ht="44.25" customHeight="1" x14ac:dyDescent="0.3">
      <c r="A38" s="15" t="s">
        <v>35</v>
      </c>
      <c r="B38" s="16" t="s">
        <v>11</v>
      </c>
      <c r="C38" s="17" t="s">
        <v>38</v>
      </c>
      <c r="D38" s="17" t="s">
        <v>44</v>
      </c>
      <c r="E38" s="17" t="s">
        <v>50</v>
      </c>
      <c r="F38" s="17" t="s">
        <v>36</v>
      </c>
      <c r="G38" s="18">
        <v>590</v>
      </c>
      <c r="H38" s="18">
        <v>490</v>
      </c>
      <c r="I38" s="9">
        <f t="shared" si="0"/>
        <v>83.050847457627114</v>
      </c>
    </row>
    <row r="39" spans="1:9" ht="31.5" customHeight="1" x14ac:dyDescent="0.3">
      <c r="A39" s="14" t="s">
        <v>51</v>
      </c>
      <c r="B39" s="11" t="s">
        <v>11</v>
      </c>
      <c r="C39" s="12" t="s">
        <v>38</v>
      </c>
      <c r="D39" s="12" t="s">
        <v>52</v>
      </c>
      <c r="E39" s="17"/>
      <c r="F39" s="17"/>
      <c r="G39" s="13">
        <f t="shared" ref="G39:H41" si="3">G40</f>
        <v>74</v>
      </c>
      <c r="H39" s="13">
        <f t="shared" si="3"/>
        <v>74</v>
      </c>
      <c r="I39" s="9">
        <f t="shared" si="0"/>
        <v>100</v>
      </c>
    </row>
    <row r="40" spans="1:9" ht="76.5" customHeight="1" x14ac:dyDescent="0.3">
      <c r="A40" s="15" t="s">
        <v>53</v>
      </c>
      <c r="B40" s="16" t="s">
        <v>11</v>
      </c>
      <c r="C40" s="17" t="s">
        <v>38</v>
      </c>
      <c r="D40" s="17" t="s">
        <v>52</v>
      </c>
      <c r="E40" s="17" t="s">
        <v>54</v>
      </c>
      <c r="F40" s="17"/>
      <c r="G40" s="18">
        <f t="shared" si="3"/>
        <v>74</v>
      </c>
      <c r="H40" s="18">
        <f t="shared" si="3"/>
        <v>74</v>
      </c>
      <c r="I40" s="9">
        <f t="shared" si="0"/>
        <v>100</v>
      </c>
    </row>
    <row r="41" spans="1:9" ht="29.25" customHeight="1" x14ac:dyDescent="0.3">
      <c r="A41" s="19" t="s">
        <v>18</v>
      </c>
      <c r="B41" s="16" t="s">
        <v>11</v>
      </c>
      <c r="C41" s="17" t="s">
        <v>38</v>
      </c>
      <c r="D41" s="17" t="s">
        <v>52</v>
      </c>
      <c r="E41" s="17" t="s">
        <v>55</v>
      </c>
      <c r="F41" s="17"/>
      <c r="G41" s="18">
        <f t="shared" si="3"/>
        <v>74</v>
      </c>
      <c r="H41" s="18">
        <f t="shared" si="3"/>
        <v>74</v>
      </c>
      <c r="I41" s="9">
        <f t="shared" si="0"/>
        <v>100</v>
      </c>
    </row>
    <row r="42" spans="1:9" ht="45" customHeight="1" x14ac:dyDescent="0.3">
      <c r="A42" s="15" t="s">
        <v>35</v>
      </c>
      <c r="B42" s="16" t="s">
        <v>11</v>
      </c>
      <c r="C42" s="17" t="s">
        <v>38</v>
      </c>
      <c r="D42" s="17" t="s">
        <v>52</v>
      </c>
      <c r="E42" s="17" t="s">
        <v>55</v>
      </c>
      <c r="F42" s="17" t="s">
        <v>36</v>
      </c>
      <c r="G42" s="18">
        <v>74</v>
      </c>
      <c r="H42" s="18">
        <v>74</v>
      </c>
      <c r="I42" s="9">
        <f t="shared" si="0"/>
        <v>100</v>
      </c>
    </row>
    <row r="43" spans="1:9" ht="32.25" customHeight="1" x14ac:dyDescent="0.3">
      <c r="A43" s="14" t="s">
        <v>56</v>
      </c>
      <c r="B43" s="11" t="s">
        <v>11</v>
      </c>
      <c r="C43" s="12" t="s">
        <v>44</v>
      </c>
      <c r="D43" s="12"/>
      <c r="E43" s="12"/>
      <c r="F43" s="12"/>
      <c r="G43" s="13">
        <f t="shared" ref="G43:H47" si="4">G44</f>
        <v>30534</v>
      </c>
      <c r="H43" s="13">
        <f t="shared" si="4"/>
        <v>30534</v>
      </c>
      <c r="I43" s="9">
        <f t="shared" si="0"/>
        <v>100</v>
      </c>
    </row>
    <row r="44" spans="1:9" ht="15.75" customHeight="1" x14ac:dyDescent="0.3">
      <c r="A44" s="22" t="s">
        <v>57</v>
      </c>
      <c r="B44" s="11" t="s">
        <v>11</v>
      </c>
      <c r="C44" s="23" t="s">
        <v>44</v>
      </c>
      <c r="D44" s="23" t="s">
        <v>58</v>
      </c>
      <c r="E44" s="12"/>
      <c r="F44" s="12"/>
      <c r="G44" s="13">
        <f t="shared" si="4"/>
        <v>30534</v>
      </c>
      <c r="H44" s="13">
        <f t="shared" si="4"/>
        <v>30534</v>
      </c>
      <c r="I44" s="9">
        <f t="shared" si="0"/>
        <v>100</v>
      </c>
    </row>
    <row r="45" spans="1:9" ht="92.25" customHeight="1" x14ac:dyDescent="0.3">
      <c r="A45" s="20" t="s">
        <v>59</v>
      </c>
      <c r="B45" s="16" t="s">
        <v>11</v>
      </c>
      <c r="C45" s="25" t="s">
        <v>44</v>
      </c>
      <c r="D45" s="25" t="s">
        <v>58</v>
      </c>
      <c r="E45" s="25" t="s">
        <v>60</v>
      </c>
      <c r="F45" s="12"/>
      <c r="G45" s="18">
        <f t="shared" si="4"/>
        <v>30534</v>
      </c>
      <c r="H45" s="18">
        <f t="shared" si="4"/>
        <v>30534</v>
      </c>
      <c r="I45" s="9">
        <f t="shared" si="0"/>
        <v>100</v>
      </c>
    </row>
    <row r="46" spans="1:9" ht="15" customHeight="1" x14ac:dyDescent="0.3">
      <c r="A46" s="20" t="s">
        <v>61</v>
      </c>
      <c r="B46" s="16" t="s">
        <v>11</v>
      </c>
      <c r="C46" s="25" t="s">
        <v>44</v>
      </c>
      <c r="D46" s="25" t="s">
        <v>58</v>
      </c>
      <c r="E46" s="25" t="s">
        <v>62</v>
      </c>
      <c r="F46" s="25"/>
      <c r="G46" s="18">
        <f t="shared" si="4"/>
        <v>30534</v>
      </c>
      <c r="H46" s="18">
        <f t="shared" si="4"/>
        <v>30534</v>
      </c>
      <c r="I46" s="9">
        <f t="shared" si="0"/>
        <v>100</v>
      </c>
    </row>
    <row r="47" spans="1:9" ht="30" customHeight="1" x14ac:dyDescent="0.3">
      <c r="A47" s="20" t="s">
        <v>63</v>
      </c>
      <c r="B47" s="16" t="s">
        <v>11</v>
      </c>
      <c r="C47" s="17" t="s">
        <v>44</v>
      </c>
      <c r="D47" s="17" t="s">
        <v>58</v>
      </c>
      <c r="E47" s="17" t="s">
        <v>64</v>
      </c>
      <c r="F47" s="26"/>
      <c r="G47" s="18">
        <f t="shared" si="4"/>
        <v>30534</v>
      </c>
      <c r="H47" s="18">
        <f t="shared" si="4"/>
        <v>30534</v>
      </c>
      <c r="I47" s="9">
        <f t="shared" si="0"/>
        <v>100</v>
      </c>
    </row>
    <row r="48" spans="1:9" ht="15" customHeight="1" x14ac:dyDescent="0.3">
      <c r="A48" s="20" t="s">
        <v>20</v>
      </c>
      <c r="B48" s="16" t="s">
        <v>11</v>
      </c>
      <c r="C48" s="17" t="s">
        <v>44</v>
      </c>
      <c r="D48" s="17" t="s">
        <v>58</v>
      </c>
      <c r="E48" s="17" t="s">
        <v>64</v>
      </c>
      <c r="F48" s="26" t="s">
        <v>21</v>
      </c>
      <c r="G48" s="18">
        <v>30534</v>
      </c>
      <c r="H48" s="18">
        <v>30534</v>
      </c>
      <c r="I48" s="9">
        <f t="shared" si="0"/>
        <v>100</v>
      </c>
    </row>
    <row r="49" spans="1:9" ht="15" customHeight="1" x14ac:dyDescent="0.3">
      <c r="A49" s="22" t="s">
        <v>65</v>
      </c>
      <c r="B49" s="11" t="s">
        <v>11</v>
      </c>
      <c r="C49" s="12" t="s">
        <v>66</v>
      </c>
      <c r="D49" s="12"/>
      <c r="E49" s="12"/>
      <c r="F49" s="27"/>
      <c r="G49" s="13">
        <f>G50+G75+G132+G142+G120</f>
        <v>456184.79999999993</v>
      </c>
      <c r="H49" s="13">
        <f>H50+H75+H132+H142+H120</f>
        <v>453407.79999999993</v>
      </c>
      <c r="I49" s="9">
        <f t="shared" si="0"/>
        <v>99.39125547365893</v>
      </c>
    </row>
    <row r="50" spans="1:9" ht="15" customHeight="1" x14ac:dyDescent="0.3">
      <c r="A50" s="14" t="s">
        <v>67</v>
      </c>
      <c r="B50" s="11" t="s">
        <v>11</v>
      </c>
      <c r="C50" s="12" t="s">
        <v>66</v>
      </c>
      <c r="D50" s="12" t="s">
        <v>13</v>
      </c>
      <c r="E50" s="12"/>
      <c r="F50" s="27"/>
      <c r="G50" s="13">
        <f>G51+G66+G57+G63</f>
        <v>108501</v>
      </c>
      <c r="H50" s="13">
        <f>H51+H66+H57+H63</f>
        <v>108251.5</v>
      </c>
      <c r="I50" s="9">
        <f t="shared" si="0"/>
        <v>99.770048202320709</v>
      </c>
    </row>
    <row r="51" spans="1:9" ht="44.25" customHeight="1" x14ac:dyDescent="0.3">
      <c r="A51" s="20" t="s">
        <v>68</v>
      </c>
      <c r="B51" s="16" t="s">
        <v>11</v>
      </c>
      <c r="C51" s="17" t="s">
        <v>66</v>
      </c>
      <c r="D51" s="17" t="s">
        <v>13</v>
      </c>
      <c r="E51" s="17" t="s">
        <v>69</v>
      </c>
      <c r="F51" s="28"/>
      <c r="G51" s="18">
        <f>G52</f>
        <v>7160</v>
      </c>
      <c r="H51" s="18">
        <f>H52</f>
        <v>6920.2</v>
      </c>
      <c r="I51" s="9">
        <f t="shared" si="0"/>
        <v>96.650837988826808</v>
      </c>
    </row>
    <row r="52" spans="1:9" ht="60.75" customHeight="1" x14ac:dyDescent="0.3">
      <c r="A52" s="29" t="s">
        <v>70</v>
      </c>
      <c r="B52" s="16" t="s">
        <v>11</v>
      </c>
      <c r="C52" s="17" t="s">
        <v>66</v>
      </c>
      <c r="D52" s="17" t="s">
        <v>13</v>
      </c>
      <c r="E52" s="17" t="s">
        <v>71</v>
      </c>
      <c r="F52" s="17"/>
      <c r="G52" s="18">
        <f>G53</f>
        <v>7160</v>
      </c>
      <c r="H52" s="18">
        <f>H53</f>
        <v>6920.2</v>
      </c>
      <c r="I52" s="9">
        <f t="shared" si="0"/>
        <v>96.650837988826808</v>
      </c>
    </row>
    <row r="53" spans="1:9" ht="45" customHeight="1" x14ac:dyDescent="0.3">
      <c r="A53" s="20" t="s">
        <v>72</v>
      </c>
      <c r="B53" s="16" t="s">
        <v>11</v>
      </c>
      <c r="C53" s="17" t="s">
        <v>66</v>
      </c>
      <c r="D53" s="17" t="s">
        <v>13</v>
      </c>
      <c r="E53" s="17" t="s">
        <v>73</v>
      </c>
      <c r="F53" s="17"/>
      <c r="G53" s="18">
        <f>G54+G55+G56</f>
        <v>7160</v>
      </c>
      <c r="H53" s="18">
        <f>H54+H55+H56</f>
        <v>6920.2</v>
      </c>
      <c r="I53" s="9">
        <f t="shared" si="0"/>
        <v>96.650837988826808</v>
      </c>
    </row>
    <row r="54" spans="1:9" ht="93" hidden="1" customHeight="1" x14ac:dyDescent="0.3">
      <c r="A54" s="20" t="s">
        <v>74</v>
      </c>
      <c r="B54" s="16" t="s">
        <v>11</v>
      </c>
      <c r="C54" s="17" t="s">
        <v>66</v>
      </c>
      <c r="D54" s="17" t="s">
        <v>13</v>
      </c>
      <c r="E54" s="17" t="s">
        <v>73</v>
      </c>
      <c r="F54" s="17" t="s">
        <v>75</v>
      </c>
      <c r="G54" s="18"/>
      <c r="H54" s="18"/>
      <c r="I54" s="9" t="e">
        <f t="shared" si="0"/>
        <v>#DIV/0!</v>
      </c>
    </row>
    <row r="55" spans="1:9" ht="44.25" hidden="1" customHeight="1" x14ac:dyDescent="0.3">
      <c r="A55" s="15" t="s">
        <v>35</v>
      </c>
      <c r="B55" s="16" t="s">
        <v>11</v>
      </c>
      <c r="C55" s="17" t="s">
        <v>66</v>
      </c>
      <c r="D55" s="17" t="s">
        <v>13</v>
      </c>
      <c r="E55" s="17" t="s">
        <v>73</v>
      </c>
      <c r="F55" s="17" t="s">
        <v>36</v>
      </c>
      <c r="G55" s="18"/>
      <c r="H55" s="18"/>
      <c r="I55" s="9" t="e">
        <f t="shared" si="0"/>
        <v>#DIV/0!</v>
      </c>
    </row>
    <row r="56" spans="1:9" ht="13.5" customHeight="1" x14ac:dyDescent="0.3">
      <c r="A56" s="20" t="s">
        <v>20</v>
      </c>
      <c r="B56" s="16" t="s">
        <v>11</v>
      </c>
      <c r="C56" s="17" t="s">
        <v>66</v>
      </c>
      <c r="D56" s="17" t="s">
        <v>13</v>
      </c>
      <c r="E56" s="17" t="s">
        <v>73</v>
      </c>
      <c r="F56" s="17" t="s">
        <v>21</v>
      </c>
      <c r="G56" s="18">
        <v>7160</v>
      </c>
      <c r="H56" s="18">
        <v>6920.2</v>
      </c>
      <c r="I56" s="9">
        <f t="shared" si="0"/>
        <v>96.650837988826808</v>
      </c>
    </row>
    <row r="57" spans="1:9" ht="44.25" customHeight="1" x14ac:dyDescent="0.3">
      <c r="A57" s="19" t="s">
        <v>40</v>
      </c>
      <c r="B57" s="16" t="s">
        <v>11</v>
      </c>
      <c r="C57" s="17" t="s">
        <v>66</v>
      </c>
      <c r="D57" s="17" t="s">
        <v>13</v>
      </c>
      <c r="E57" s="17" t="s">
        <v>41</v>
      </c>
      <c r="F57" s="17"/>
      <c r="G57" s="18">
        <f>G58</f>
        <v>1762.8</v>
      </c>
      <c r="H57" s="18">
        <f>H58</f>
        <v>1762.8</v>
      </c>
      <c r="I57" s="9">
        <f t="shared" si="0"/>
        <v>100</v>
      </c>
    </row>
    <row r="58" spans="1:9" ht="28.5" customHeight="1" x14ac:dyDescent="0.3">
      <c r="A58" s="19" t="s">
        <v>18</v>
      </c>
      <c r="B58" s="16" t="s">
        <v>11</v>
      </c>
      <c r="C58" s="17" t="s">
        <v>66</v>
      </c>
      <c r="D58" s="17" t="s">
        <v>13</v>
      </c>
      <c r="E58" s="17" t="s">
        <v>42</v>
      </c>
      <c r="F58" s="17"/>
      <c r="G58" s="18">
        <f>G59+G60</f>
        <v>1762.8</v>
      </c>
      <c r="H58" s="18">
        <f>H59+H60</f>
        <v>1762.8</v>
      </c>
      <c r="I58" s="9">
        <f t="shared" si="0"/>
        <v>100</v>
      </c>
    </row>
    <row r="59" spans="1:9" ht="6" hidden="1" customHeight="1" x14ac:dyDescent="0.3">
      <c r="A59" s="15" t="s">
        <v>35</v>
      </c>
      <c r="B59" s="16" t="s">
        <v>11</v>
      </c>
      <c r="C59" s="17" t="s">
        <v>66</v>
      </c>
      <c r="D59" s="17" t="s">
        <v>13</v>
      </c>
      <c r="E59" s="17" t="s">
        <v>42</v>
      </c>
      <c r="F59" s="17" t="s">
        <v>36</v>
      </c>
      <c r="G59" s="18"/>
      <c r="H59" s="18"/>
      <c r="I59" s="9" t="e">
        <f t="shared" si="0"/>
        <v>#DIV/0!</v>
      </c>
    </row>
    <row r="60" spans="1:9" ht="13.5" customHeight="1" x14ac:dyDescent="0.3">
      <c r="A60" s="20" t="s">
        <v>20</v>
      </c>
      <c r="B60" s="16" t="s">
        <v>11</v>
      </c>
      <c r="C60" s="17" t="s">
        <v>66</v>
      </c>
      <c r="D60" s="17" t="s">
        <v>13</v>
      </c>
      <c r="E60" s="17" t="s">
        <v>42</v>
      </c>
      <c r="F60" s="17" t="s">
        <v>21</v>
      </c>
      <c r="G60" s="18">
        <v>1762.8</v>
      </c>
      <c r="H60" s="18">
        <v>1762.8</v>
      </c>
      <c r="I60" s="9">
        <f t="shared" si="0"/>
        <v>100</v>
      </c>
    </row>
    <row r="61" spans="1:9" ht="29.25" hidden="1" customHeight="1" x14ac:dyDescent="0.3">
      <c r="A61" s="20" t="s">
        <v>76</v>
      </c>
      <c r="B61" s="16" t="s">
        <v>11</v>
      </c>
      <c r="C61" s="17" t="s">
        <v>66</v>
      </c>
      <c r="D61" s="17" t="s">
        <v>13</v>
      </c>
      <c r="E61" s="17" t="s">
        <v>77</v>
      </c>
      <c r="F61" s="17"/>
      <c r="G61" s="18"/>
      <c r="H61" s="18"/>
      <c r="I61" s="9" t="e">
        <f t="shared" si="0"/>
        <v>#DIV/0!</v>
      </c>
    </row>
    <row r="62" spans="1:9" ht="13.5" hidden="1" customHeight="1" x14ac:dyDescent="0.3">
      <c r="A62" s="20" t="s">
        <v>20</v>
      </c>
      <c r="B62" s="16" t="s">
        <v>11</v>
      </c>
      <c r="C62" s="17" t="s">
        <v>66</v>
      </c>
      <c r="D62" s="17" t="s">
        <v>13</v>
      </c>
      <c r="E62" s="17" t="s">
        <v>77</v>
      </c>
      <c r="F62" s="17" t="s">
        <v>21</v>
      </c>
      <c r="G62" s="18"/>
      <c r="H62" s="18"/>
      <c r="I62" s="9" t="e">
        <f t="shared" si="0"/>
        <v>#DIV/0!</v>
      </c>
    </row>
    <row r="63" spans="1:9" ht="61.5" customHeight="1" x14ac:dyDescent="0.3">
      <c r="A63" s="20" t="s">
        <v>78</v>
      </c>
      <c r="B63" s="16" t="s">
        <v>11</v>
      </c>
      <c r="C63" s="17" t="s">
        <v>66</v>
      </c>
      <c r="D63" s="17" t="s">
        <v>13</v>
      </c>
      <c r="E63" s="17" t="s">
        <v>79</v>
      </c>
      <c r="F63" s="17"/>
      <c r="G63" s="18">
        <f>G64</f>
        <v>54537.8</v>
      </c>
      <c r="H63" s="18">
        <f>H64</f>
        <v>54537.8</v>
      </c>
      <c r="I63" s="9">
        <f t="shared" si="0"/>
        <v>100</v>
      </c>
    </row>
    <row r="64" spans="1:9" ht="108" customHeight="1" x14ac:dyDescent="0.3">
      <c r="A64" s="20" t="s">
        <v>80</v>
      </c>
      <c r="B64" s="16" t="s">
        <v>11</v>
      </c>
      <c r="C64" s="17" t="s">
        <v>66</v>
      </c>
      <c r="D64" s="17" t="s">
        <v>13</v>
      </c>
      <c r="E64" s="26" t="s">
        <v>81</v>
      </c>
      <c r="F64" s="17"/>
      <c r="G64" s="18">
        <f>G65</f>
        <v>54537.8</v>
      </c>
      <c r="H64" s="18">
        <f>H65</f>
        <v>54537.8</v>
      </c>
      <c r="I64" s="9">
        <f t="shared" si="0"/>
        <v>100</v>
      </c>
    </row>
    <row r="65" spans="1:9" ht="13.5" customHeight="1" x14ac:dyDescent="0.3">
      <c r="A65" s="20" t="s">
        <v>20</v>
      </c>
      <c r="B65" s="16" t="s">
        <v>11</v>
      </c>
      <c r="C65" s="17" t="s">
        <v>66</v>
      </c>
      <c r="D65" s="17" t="s">
        <v>13</v>
      </c>
      <c r="E65" s="26" t="s">
        <v>81</v>
      </c>
      <c r="F65" s="17" t="s">
        <v>21</v>
      </c>
      <c r="G65" s="18">
        <v>54537.8</v>
      </c>
      <c r="H65" s="18">
        <v>54537.8</v>
      </c>
      <c r="I65" s="9">
        <f t="shared" si="0"/>
        <v>100</v>
      </c>
    </row>
    <row r="66" spans="1:9" ht="13.5" customHeight="1" x14ac:dyDescent="0.3">
      <c r="A66" s="20" t="s">
        <v>82</v>
      </c>
      <c r="B66" s="16" t="s">
        <v>11</v>
      </c>
      <c r="C66" s="17" t="s">
        <v>66</v>
      </c>
      <c r="D66" s="17" t="s">
        <v>13</v>
      </c>
      <c r="E66" s="17" t="s">
        <v>83</v>
      </c>
      <c r="F66" s="17"/>
      <c r="G66" s="18">
        <f>G67</f>
        <v>45040.4</v>
      </c>
      <c r="H66" s="18">
        <f>H67</f>
        <v>45030.7</v>
      </c>
      <c r="I66" s="9">
        <f t="shared" si="0"/>
        <v>99.978463779184906</v>
      </c>
    </row>
    <row r="67" spans="1:9" ht="13.5" customHeight="1" x14ac:dyDescent="0.3">
      <c r="A67" s="20" t="s">
        <v>84</v>
      </c>
      <c r="B67" s="16" t="s">
        <v>11</v>
      </c>
      <c r="C67" s="17" t="s">
        <v>66</v>
      </c>
      <c r="D67" s="17" t="s">
        <v>13</v>
      </c>
      <c r="E67" s="17" t="s">
        <v>85</v>
      </c>
      <c r="F67" s="17"/>
      <c r="G67" s="18">
        <f>G71+G73+G68</f>
        <v>45040.4</v>
      </c>
      <c r="H67" s="18">
        <f>H71+H73+H68</f>
        <v>45030.7</v>
      </c>
      <c r="I67" s="9">
        <f t="shared" si="0"/>
        <v>99.978463779184906</v>
      </c>
    </row>
    <row r="68" spans="1:9" ht="77.25" customHeight="1" x14ac:dyDescent="0.3">
      <c r="A68" s="19" t="s">
        <v>86</v>
      </c>
      <c r="B68" s="16" t="s">
        <v>11</v>
      </c>
      <c r="C68" s="17" t="s">
        <v>66</v>
      </c>
      <c r="D68" s="17" t="s">
        <v>13</v>
      </c>
      <c r="E68" s="17" t="s">
        <v>87</v>
      </c>
      <c r="F68" s="28"/>
      <c r="G68" s="18">
        <f>G69+G70</f>
        <v>28945</v>
      </c>
      <c r="H68" s="18">
        <f>H69+H70</f>
        <v>28935.3</v>
      </c>
      <c r="I68" s="9">
        <f t="shared" si="0"/>
        <v>99.966488167213669</v>
      </c>
    </row>
    <row r="69" spans="1:9" ht="30" customHeight="1" x14ac:dyDescent="0.3">
      <c r="A69" s="20" t="s">
        <v>88</v>
      </c>
      <c r="B69" s="16" t="s">
        <v>11</v>
      </c>
      <c r="C69" s="17" t="s">
        <v>66</v>
      </c>
      <c r="D69" s="17" t="s">
        <v>13</v>
      </c>
      <c r="E69" s="17" t="s">
        <v>87</v>
      </c>
      <c r="F69" s="17" t="s">
        <v>89</v>
      </c>
      <c r="G69" s="18">
        <v>15</v>
      </c>
      <c r="H69" s="18">
        <v>5.3</v>
      </c>
      <c r="I69" s="9">
        <f t="shared" si="0"/>
        <v>35.333333333333336</v>
      </c>
    </row>
    <row r="70" spans="1:9" ht="13.5" customHeight="1" x14ac:dyDescent="0.3">
      <c r="A70" s="20" t="s">
        <v>20</v>
      </c>
      <c r="B70" s="16" t="s">
        <v>11</v>
      </c>
      <c r="C70" s="17" t="s">
        <v>66</v>
      </c>
      <c r="D70" s="17" t="s">
        <v>13</v>
      </c>
      <c r="E70" s="17" t="s">
        <v>87</v>
      </c>
      <c r="F70" s="17" t="s">
        <v>21</v>
      </c>
      <c r="G70" s="18">
        <v>28930</v>
      </c>
      <c r="H70" s="18">
        <v>28930</v>
      </c>
      <c r="I70" s="9">
        <f t="shared" si="0"/>
        <v>100</v>
      </c>
    </row>
    <row r="71" spans="1:9" ht="45" customHeight="1" x14ac:dyDescent="0.3">
      <c r="A71" s="20" t="s">
        <v>90</v>
      </c>
      <c r="B71" s="16" t="s">
        <v>11</v>
      </c>
      <c r="C71" s="17" t="s">
        <v>66</v>
      </c>
      <c r="D71" s="17" t="s">
        <v>13</v>
      </c>
      <c r="E71" s="17" t="s">
        <v>91</v>
      </c>
      <c r="F71" s="26"/>
      <c r="G71" s="18">
        <f>G72</f>
        <v>14695.4</v>
      </c>
      <c r="H71" s="18">
        <f>H72</f>
        <v>14695.4</v>
      </c>
      <c r="I71" s="9">
        <f t="shared" si="0"/>
        <v>100</v>
      </c>
    </row>
    <row r="72" spans="1:9" ht="13.5" customHeight="1" x14ac:dyDescent="0.3">
      <c r="A72" s="20" t="s">
        <v>20</v>
      </c>
      <c r="B72" s="16" t="s">
        <v>11</v>
      </c>
      <c r="C72" s="17" t="s">
        <v>66</v>
      </c>
      <c r="D72" s="17" t="s">
        <v>13</v>
      </c>
      <c r="E72" s="17" t="s">
        <v>91</v>
      </c>
      <c r="F72" s="26" t="s">
        <v>21</v>
      </c>
      <c r="G72" s="18">
        <v>14695.4</v>
      </c>
      <c r="H72" s="18">
        <v>14695.4</v>
      </c>
      <c r="I72" s="9">
        <f t="shared" si="0"/>
        <v>100</v>
      </c>
    </row>
    <row r="73" spans="1:9" ht="45.75" customHeight="1" x14ac:dyDescent="0.3">
      <c r="A73" s="20" t="s">
        <v>92</v>
      </c>
      <c r="B73" s="16" t="s">
        <v>11</v>
      </c>
      <c r="C73" s="17" t="s">
        <v>66</v>
      </c>
      <c r="D73" s="17" t="s">
        <v>13</v>
      </c>
      <c r="E73" s="17" t="s">
        <v>93</v>
      </c>
      <c r="F73" s="26"/>
      <c r="G73" s="18">
        <f>G74</f>
        <v>1400</v>
      </c>
      <c r="H73" s="18">
        <f>H74</f>
        <v>1400</v>
      </c>
      <c r="I73" s="9">
        <f t="shared" si="0"/>
        <v>100</v>
      </c>
    </row>
    <row r="74" spans="1:9" ht="13.5" customHeight="1" x14ac:dyDescent="0.3">
      <c r="A74" s="20" t="s">
        <v>20</v>
      </c>
      <c r="B74" s="16" t="s">
        <v>11</v>
      </c>
      <c r="C74" s="17" t="s">
        <v>66</v>
      </c>
      <c r="D74" s="17" t="s">
        <v>13</v>
      </c>
      <c r="E74" s="17" t="s">
        <v>93</v>
      </c>
      <c r="F74" s="26" t="s">
        <v>21</v>
      </c>
      <c r="G74" s="18">
        <v>1400</v>
      </c>
      <c r="H74" s="18">
        <v>1400</v>
      </c>
      <c r="I74" s="9">
        <f t="shared" si="0"/>
        <v>100</v>
      </c>
    </row>
    <row r="75" spans="1:9" ht="13.5" customHeight="1" x14ac:dyDescent="0.3">
      <c r="A75" s="14" t="s">
        <v>94</v>
      </c>
      <c r="B75" s="11" t="s">
        <v>11</v>
      </c>
      <c r="C75" s="12" t="s">
        <v>66</v>
      </c>
      <c r="D75" s="12" t="s">
        <v>58</v>
      </c>
      <c r="E75" s="12"/>
      <c r="F75" s="27"/>
      <c r="G75" s="13">
        <f>G76+G99+G82+G90</f>
        <v>329551.79999999993</v>
      </c>
      <c r="H75" s="13">
        <f>H76+H99+H82+H90</f>
        <v>327584.49999999994</v>
      </c>
      <c r="I75" s="9">
        <f t="shared" si="0"/>
        <v>99.403037701508538</v>
      </c>
    </row>
    <row r="76" spans="1:9" ht="45" customHeight="1" x14ac:dyDescent="0.3">
      <c r="A76" s="20" t="s">
        <v>68</v>
      </c>
      <c r="B76" s="16" t="s">
        <v>11</v>
      </c>
      <c r="C76" s="17" t="s">
        <v>66</v>
      </c>
      <c r="D76" s="17" t="s">
        <v>58</v>
      </c>
      <c r="E76" s="17" t="s">
        <v>69</v>
      </c>
      <c r="F76" s="27"/>
      <c r="G76" s="18">
        <f>G77</f>
        <v>32104.5</v>
      </c>
      <c r="H76" s="18">
        <f>H77</f>
        <v>30614.7</v>
      </c>
      <c r="I76" s="9">
        <f t="shared" ref="I76:I139" si="5">H76/G76*100</f>
        <v>95.35952903798534</v>
      </c>
    </row>
    <row r="77" spans="1:9" ht="61.5" customHeight="1" x14ac:dyDescent="0.3">
      <c r="A77" s="29" t="s">
        <v>70</v>
      </c>
      <c r="B77" s="16" t="s">
        <v>11</v>
      </c>
      <c r="C77" s="17" t="s">
        <v>66</v>
      </c>
      <c r="D77" s="17" t="s">
        <v>58</v>
      </c>
      <c r="E77" s="17" t="s">
        <v>71</v>
      </c>
      <c r="F77" s="17"/>
      <c r="G77" s="18">
        <f>G78</f>
        <v>32104.5</v>
      </c>
      <c r="H77" s="18">
        <f>H78</f>
        <v>30614.7</v>
      </c>
      <c r="I77" s="9">
        <f t="shared" si="5"/>
        <v>95.35952903798534</v>
      </c>
    </row>
    <row r="78" spans="1:9" ht="45" customHeight="1" x14ac:dyDescent="0.3">
      <c r="A78" s="19" t="s">
        <v>95</v>
      </c>
      <c r="B78" s="16" t="s">
        <v>11</v>
      </c>
      <c r="C78" s="17" t="s">
        <v>66</v>
      </c>
      <c r="D78" s="17" t="s">
        <v>58</v>
      </c>
      <c r="E78" s="17" t="s">
        <v>96</v>
      </c>
      <c r="F78" s="17"/>
      <c r="G78" s="18">
        <f>G80+G81+G79</f>
        <v>32104.5</v>
      </c>
      <c r="H78" s="18">
        <f>H80+H81+H79</f>
        <v>30614.7</v>
      </c>
      <c r="I78" s="9">
        <f t="shared" si="5"/>
        <v>95.35952903798534</v>
      </c>
    </row>
    <row r="79" spans="1:9" ht="90.75" hidden="1" customHeight="1" x14ac:dyDescent="0.3">
      <c r="A79" s="20" t="s">
        <v>74</v>
      </c>
      <c r="B79" s="16" t="s">
        <v>11</v>
      </c>
      <c r="C79" s="17" t="s">
        <v>66</v>
      </c>
      <c r="D79" s="17" t="s">
        <v>58</v>
      </c>
      <c r="E79" s="17" t="s">
        <v>96</v>
      </c>
      <c r="F79" s="17" t="s">
        <v>75</v>
      </c>
      <c r="G79" s="18"/>
      <c r="H79" s="18"/>
      <c r="I79" s="9" t="e">
        <f t="shared" si="5"/>
        <v>#DIV/0!</v>
      </c>
    </row>
    <row r="80" spans="1:9" ht="27.75" hidden="1" customHeight="1" x14ac:dyDescent="0.3">
      <c r="A80" s="20" t="s">
        <v>97</v>
      </c>
      <c r="B80" s="16" t="s">
        <v>11</v>
      </c>
      <c r="C80" s="17" t="s">
        <v>66</v>
      </c>
      <c r="D80" s="17" t="s">
        <v>58</v>
      </c>
      <c r="E80" s="17" t="s">
        <v>96</v>
      </c>
      <c r="F80" s="17" t="s">
        <v>36</v>
      </c>
      <c r="G80" s="18"/>
      <c r="H80" s="18"/>
      <c r="I80" s="9" t="e">
        <f t="shared" si="5"/>
        <v>#DIV/0!</v>
      </c>
    </row>
    <row r="81" spans="1:9" ht="15" customHeight="1" x14ac:dyDescent="0.3">
      <c r="A81" s="20" t="s">
        <v>20</v>
      </c>
      <c r="B81" s="16" t="s">
        <v>11</v>
      </c>
      <c r="C81" s="17" t="s">
        <v>66</v>
      </c>
      <c r="D81" s="17" t="s">
        <v>58</v>
      </c>
      <c r="E81" s="17" t="s">
        <v>96</v>
      </c>
      <c r="F81" s="17" t="s">
        <v>21</v>
      </c>
      <c r="G81" s="18">
        <v>32104.5</v>
      </c>
      <c r="H81" s="18">
        <v>30614.7</v>
      </c>
      <c r="I81" s="9">
        <f t="shared" si="5"/>
        <v>95.35952903798534</v>
      </c>
    </row>
    <row r="82" spans="1:9" ht="45" customHeight="1" x14ac:dyDescent="0.3">
      <c r="A82" s="19" t="s">
        <v>40</v>
      </c>
      <c r="B82" s="16" t="s">
        <v>11</v>
      </c>
      <c r="C82" s="17" t="s">
        <v>66</v>
      </c>
      <c r="D82" s="17" t="s">
        <v>58</v>
      </c>
      <c r="E82" s="17" t="s">
        <v>41</v>
      </c>
      <c r="F82" s="17"/>
      <c r="G82" s="18">
        <f>G83+G88+G86</f>
        <v>6103.1</v>
      </c>
      <c r="H82" s="18">
        <f>H83+H88+H86</f>
        <v>5673.0999999999995</v>
      </c>
      <c r="I82" s="9">
        <f t="shared" si="5"/>
        <v>92.954400222837563</v>
      </c>
    </row>
    <row r="83" spans="1:9" ht="29.25" customHeight="1" x14ac:dyDescent="0.3">
      <c r="A83" s="19" t="s">
        <v>18</v>
      </c>
      <c r="B83" s="16" t="s">
        <v>11</v>
      </c>
      <c r="C83" s="17" t="s">
        <v>66</v>
      </c>
      <c r="D83" s="17" t="s">
        <v>58</v>
      </c>
      <c r="E83" s="17" t="s">
        <v>42</v>
      </c>
      <c r="F83" s="17"/>
      <c r="G83" s="18">
        <f>G84+G85</f>
        <v>1573.8</v>
      </c>
      <c r="H83" s="18">
        <f>H84+H85</f>
        <v>1572.2</v>
      </c>
      <c r="I83" s="9">
        <f t="shared" si="5"/>
        <v>99.898335239547592</v>
      </c>
    </row>
    <row r="84" spans="1:9" ht="44.25" hidden="1" customHeight="1" x14ac:dyDescent="0.3">
      <c r="A84" s="15" t="s">
        <v>35</v>
      </c>
      <c r="B84" s="16" t="s">
        <v>11</v>
      </c>
      <c r="C84" s="17" t="s">
        <v>66</v>
      </c>
      <c r="D84" s="17" t="s">
        <v>58</v>
      </c>
      <c r="E84" s="17" t="s">
        <v>42</v>
      </c>
      <c r="F84" s="17" t="s">
        <v>36</v>
      </c>
      <c r="G84" s="18"/>
      <c r="H84" s="18"/>
      <c r="I84" s="9" t="e">
        <f t="shared" si="5"/>
        <v>#DIV/0!</v>
      </c>
    </row>
    <row r="85" spans="1:9" ht="13.5" customHeight="1" x14ac:dyDescent="0.3">
      <c r="A85" s="20" t="s">
        <v>20</v>
      </c>
      <c r="B85" s="16" t="s">
        <v>11</v>
      </c>
      <c r="C85" s="17" t="s">
        <v>66</v>
      </c>
      <c r="D85" s="17" t="s">
        <v>58</v>
      </c>
      <c r="E85" s="17" t="s">
        <v>42</v>
      </c>
      <c r="F85" s="17" t="s">
        <v>21</v>
      </c>
      <c r="G85" s="18">
        <v>1573.8</v>
      </c>
      <c r="H85" s="18">
        <v>1572.2</v>
      </c>
      <c r="I85" s="9">
        <f t="shared" si="5"/>
        <v>99.898335239547592</v>
      </c>
    </row>
    <row r="86" spans="1:9" ht="75.75" customHeight="1" x14ac:dyDescent="0.3">
      <c r="A86" s="20" t="s">
        <v>98</v>
      </c>
      <c r="B86" s="16" t="s">
        <v>11</v>
      </c>
      <c r="C86" s="17" t="s">
        <v>66</v>
      </c>
      <c r="D86" s="17" t="s">
        <v>58</v>
      </c>
      <c r="E86" s="17" t="s">
        <v>99</v>
      </c>
      <c r="F86" s="17"/>
      <c r="G86" s="18">
        <f>G87</f>
        <v>2127.3000000000002</v>
      </c>
      <c r="H86" s="18">
        <f>H87</f>
        <v>1922.2</v>
      </c>
      <c r="I86" s="9">
        <f t="shared" si="5"/>
        <v>90.358670615333992</v>
      </c>
    </row>
    <row r="87" spans="1:9" ht="15" customHeight="1" x14ac:dyDescent="0.3">
      <c r="A87" s="20" t="s">
        <v>20</v>
      </c>
      <c r="B87" s="16" t="s">
        <v>11</v>
      </c>
      <c r="C87" s="17" t="s">
        <v>66</v>
      </c>
      <c r="D87" s="17" t="s">
        <v>58</v>
      </c>
      <c r="E87" s="17" t="s">
        <v>99</v>
      </c>
      <c r="F87" s="17" t="s">
        <v>21</v>
      </c>
      <c r="G87" s="18">
        <v>2127.3000000000002</v>
      </c>
      <c r="H87" s="18">
        <v>1922.2</v>
      </c>
      <c r="I87" s="9">
        <f t="shared" si="5"/>
        <v>90.358670615333992</v>
      </c>
    </row>
    <row r="88" spans="1:9" ht="45.75" customHeight="1" x14ac:dyDescent="0.3">
      <c r="A88" s="30" t="s">
        <v>100</v>
      </c>
      <c r="B88" s="16" t="s">
        <v>11</v>
      </c>
      <c r="C88" s="17" t="s">
        <v>66</v>
      </c>
      <c r="D88" s="17" t="s">
        <v>58</v>
      </c>
      <c r="E88" s="17" t="s">
        <v>101</v>
      </c>
      <c r="F88" s="17"/>
      <c r="G88" s="18">
        <f>G89</f>
        <v>2402</v>
      </c>
      <c r="H88" s="18">
        <f>H89</f>
        <v>2178.6999999999998</v>
      </c>
      <c r="I88" s="9">
        <f t="shared" si="5"/>
        <v>90.703580349708574</v>
      </c>
    </row>
    <row r="89" spans="1:9" ht="12.75" customHeight="1" x14ac:dyDescent="0.3">
      <c r="A89" s="20" t="s">
        <v>20</v>
      </c>
      <c r="B89" s="16" t="s">
        <v>11</v>
      </c>
      <c r="C89" s="17" t="s">
        <v>66</v>
      </c>
      <c r="D89" s="17" t="s">
        <v>58</v>
      </c>
      <c r="E89" s="17" t="s">
        <v>101</v>
      </c>
      <c r="F89" s="17" t="s">
        <v>21</v>
      </c>
      <c r="G89" s="18">
        <v>2402</v>
      </c>
      <c r="H89" s="18">
        <v>2178.6999999999998</v>
      </c>
      <c r="I89" s="9">
        <f t="shared" si="5"/>
        <v>90.703580349708574</v>
      </c>
    </row>
    <row r="90" spans="1:9" ht="60.75" customHeight="1" x14ac:dyDescent="0.3">
      <c r="A90" s="20" t="s">
        <v>78</v>
      </c>
      <c r="B90" s="16" t="s">
        <v>11</v>
      </c>
      <c r="C90" s="17" t="s">
        <v>66</v>
      </c>
      <c r="D90" s="17" t="s">
        <v>58</v>
      </c>
      <c r="E90" s="17" t="s">
        <v>79</v>
      </c>
      <c r="F90" s="17"/>
      <c r="G90" s="18">
        <f>G95+G97+G93+G91</f>
        <v>59892.1</v>
      </c>
      <c r="H90" s="18">
        <f>H95+H97+H93+H91</f>
        <v>59892.1</v>
      </c>
      <c r="I90" s="9">
        <f t="shared" si="5"/>
        <v>100</v>
      </c>
    </row>
    <row r="91" spans="1:9" ht="12" hidden="1" customHeight="1" x14ac:dyDescent="0.3">
      <c r="A91" s="20" t="s">
        <v>102</v>
      </c>
      <c r="B91" s="16" t="s">
        <v>11</v>
      </c>
      <c r="C91" s="17" t="s">
        <v>66</v>
      </c>
      <c r="D91" s="17" t="s">
        <v>58</v>
      </c>
      <c r="E91" s="17" t="s">
        <v>103</v>
      </c>
      <c r="F91" s="17"/>
      <c r="G91" s="18"/>
      <c r="H91" s="18"/>
      <c r="I91" s="9" t="e">
        <f t="shared" si="5"/>
        <v>#DIV/0!</v>
      </c>
    </row>
    <row r="92" spans="1:9" ht="12" hidden="1" customHeight="1" x14ac:dyDescent="0.3">
      <c r="A92" s="20" t="s">
        <v>20</v>
      </c>
      <c r="B92" s="16" t="s">
        <v>11</v>
      </c>
      <c r="C92" s="17" t="s">
        <v>66</v>
      </c>
      <c r="D92" s="17" t="s">
        <v>58</v>
      </c>
      <c r="E92" s="17" t="s">
        <v>103</v>
      </c>
      <c r="F92" s="17" t="s">
        <v>21</v>
      </c>
      <c r="G92" s="18"/>
      <c r="H92" s="18"/>
      <c r="I92" s="9" t="e">
        <f t="shared" si="5"/>
        <v>#DIV/0!</v>
      </c>
    </row>
    <row r="93" spans="1:9" ht="30" hidden="1" customHeight="1" x14ac:dyDescent="0.3">
      <c r="A93" s="19" t="s">
        <v>18</v>
      </c>
      <c r="B93" s="16" t="s">
        <v>11</v>
      </c>
      <c r="C93" s="17" t="s">
        <v>66</v>
      </c>
      <c r="D93" s="17" t="s">
        <v>58</v>
      </c>
      <c r="E93" s="17" t="s">
        <v>104</v>
      </c>
      <c r="F93" s="17"/>
      <c r="G93" s="18">
        <f>G94</f>
        <v>0</v>
      </c>
      <c r="H93" s="18">
        <f>H94</f>
        <v>0</v>
      </c>
      <c r="I93" s="9" t="e">
        <f t="shared" si="5"/>
        <v>#DIV/0!</v>
      </c>
    </row>
    <row r="94" spans="1:9" ht="13.5" hidden="1" customHeight="1" x14ac:dyDescent="0.3">
      <c r="A94" s="20" t="s">
        <v>20</v>
      </c>
      <c r="B94" s="16" t="s">
        <v>11</v>
      </c>
      <c r="C94" s="17" t="s">
        <v>66</v>
      </c>
      <c r="D94" s="17" t="s">
        <v>58</v>
      </c>
      <c r="E94" s="17" t="s">
        <v>104</v>
      </c>
      <c r="F94" s="17" t="s">
        <v>21</v>
      </c>
      <c r="G94" s="18">
        <v>0</v>
      </c>
      <c r="H94" s="18">
        <v>0</v>
      </c>
      <c r="I94" s="9" t="e">
        <f t="shared" si="5"/>
        <v>#DIV/0!</v>
      </c>
    </row>
    <row r="95" spans="1:9" ht="31.5" customHeight="1" x14ac:dyDescent="0.3">
      <c r="A95" s="19" t="s">
        <v>105</v>
      </c>
      <c r="B95" s="16" t="s">
        <v>11</v>
      </c>
      <c r="C95" s="17" t="s">
        <v>66</v>
      </c>
      <c r="D95" s="17" t="s">
        <v>58</v>
      </c>
      <c r="E95" s="17" t="s">
        <v>106</v>
      </c>
      <c r="F95" s="17"/>
      <c r="G95" s="18">
        <f>G96</f>
        <v>59892.1</v>
      </c>
      <c r="H95" s="18">
        <f>H96</f>
        <v>59892.1</v>
      </c>
      <c r="I95" s="9">
        <f t="shared" si="5"/>
        <v>100</v>
      </c>
    </row>
    <row r="96" spans="1:9" ht="15.75" customHeight="1" x14ac:dyDescent="0.3">
      <c r="A96" s="20" t="s">
        <v>20</v>
      </c>
      <c r="B96" s="16" t="s">
        <v>11</v>
      </c>
      <c r="C96" s="17" t="s">
        <v>66</v>
      </c>
      <c r="D96" s="17" t="s">
        <v>58</v>
      </c>
      <c r="E96" s="17" t="s">
        <v>106</v>
      </c>
      <c r="F96" s="17" t="s">
        <v>21</v>
      </c>
      <c r="G96" s="18">
        <v>59892.1</v>
      </c>
      <c r="H96" s="18">
        <v>59892.1</v>
      </c>
      <c r="I96" s="9">
        <f t="shared" si="5"/>
        <v>100</v>
      </c>
    </row>
    <row r="97" spans="1:9" ht="12" hidden="1" customHeight="1" x14ac:dyDescent="0.3">
      <c r="A97" s="20" t="s">
        <v>107</v>
      </c>
      <c r="B97" s="16" t="s">
        <v>11</v>
      </c>
      <c r="C97" s="17" t="s">
        <v>66</v>
      </c>
      <c r="D97" s="17" t="s">
        <v>58</v>
      </c>
      <c r="E97" s="17" t="s">
        <v>108</v>
      </c>
      <c r="F97" s="17" t="s">
        <v>109</v>
      </c>
      <c r="G97" s="18">
        <f>G98</f>
        <v>0</v>
      </c>
      <c r="H97" s="18">
        <f>H98</f>
        <v>0</v>
      </c>
      <c r="I97" s="9" t="e">
        <f t="shared" si="5"/>
        <v>#DIV/0!</v>
      </c>
    </row>
    <row r="98" spans="1:9" ht="12" hidden="1" customHeight="1" x14ac:dyDescent="0.3">
      <c r="A98" s="20" t="s">
        <v>20</v>
      </c>
      <c r="B98" s="16" t="s">
        <v>11</v>
      </c>
      <c r="C98" s="17" t="s">
        <v>66</v>
      </c>
      <c r="D98" s="17" t="s">
        <v>58</v>
      </c>
      <c r="E98" s="17" t="s">
        <v>108</v>
      </c>
      <c r="F98" s="17" t="s">
        <v>21</v>
      </c>
      <c r="G98" s="18"/>
      <c r="H98" s="18"/>
      <c r="I98" s="9" t="e">
        <f t="shared" si="5"/>
        <v>#DIV/0!</v>
      </c>
    </row>
    <row r="99" spans="1:9" ht="29.25" customHeight="1" x14ac:dyDescent="0.3">
      <c r="A99" s="20" t="s">
        <v>82</v>
      </c>
      <c r="B99" s="16" t="s">
        <v>11</v>
      </c>
      <c r="C99" s="17" t="s">
        <v>66</v>
      </c>
      <c r="D99" s="17" t="s">
        <v>58</v>
      </c>
      <c r="E99" s="31">
        <v>9000000000</v>
      </c>
      <c r="F99" s="17"/>
      <c r="G99" s="18">
        <f>G100</f>
        <v>231452.09999999998</v>
      </c>
      <c r="H99" s="18">
        <f>H100</f>
        <v>231404.59999999998</v>
      </c>
      <c r="I99" s="9">
        <f t="shared" si="5"/>
        <v>99.979477395106812</v>
      </c>
    </row>
    <row r="100" spans="1:9" ht="13.5" customHeight="1" x14ac:dyDescent="0.3">
      <c r="A100" s="32" t="s">
        <v>84</v>
      </c>
      <c r="B100" s="16" t="s">
        <v>11</v>
      </c>
      <c r="C100" s="17" t="s">
        <v>66</v>
      </c>
      <c r="D100" s="17" t="s">
        <v>58</v>
      </c>
      <c r="E100" s="31">
        <v>9010000000</v>
      </c>
      <c r="F100" s="17"/>
      <c r="G100" s="18">
        <f>G107+G111+G105+G118+G114+G116+G101+G103</f>
        <v>231452.09999999998</v>
      </c>
      <c r="H100" s="18">
        <f>H107+H111+H105+H118+H114+H116+H101+H103</f>
        <v>231404.59999999998</v>
      </c>
      <c r="I100" s="9">
        <f t="shared" si="5"/>
        <v>99.979477395106812</v>
      </c>
    </row>
    <row r="101" spans="1:9" ht="108" customHeight="1" x14ac:dyDescent="0.3">
      <c r="A101" s="30" t="s">
        <v>110</v>
      </c>
      <c r="B101" s="16" t="s">
        <v>11</v>
      </c>
      <c r="C101" s="17" t="s">
        <v>66</v>
      </c>
      <c r="D101" s="17" t="s">
        <v>58</v>
      </c>
      <c r="E101" s="31" t="s">
        <v>111</v>
      </c>
      <c r="F101" s="17"/>
      <c r="G101" s="18">
        <f>G102</f>
        <v>224.3</v>
      </c>
      <c r="H101" s="18">
        <f>H102</f>
        <v>224.3</v>
      </c>
      <c r="I101" s="9">
        <f t="shared" si="5"/>
        <v>100</v>
      </c>
    </row>
    <row r="102" spans="1:9" ht="13.5" customHeight="1" x14ac:dyDescent="0.3">
      <c r="A102" s="20" t="s">
        <v>20</v>
      </c>
      <c r="B102" s="16" t="s">
        <v>11</v>
      </c>
      <c r="C102" s="17" t="s">
        <v>66</v>
      </c>
      <c r="D102" s="17" t="s">
        <v>58</v>
      </c>
      <c r="E102" s="31" t="s">
        <v>111</v>
      </c>
      <c r="F102" s="17" t="s">
        <v>21</v>
      </c>
      <c r="G102" s="18">
        <v>224.3</v>
      </c>
      <c r="H102" s="18">
        <v>224.3</v>
      </c>
      <c r="I102" s="9">
        <f t="shared" si="5"/>
        <v>100</v>
      </c>
    </row>
    <row r="103" spans="1:9" ht="123.75" customHeight="1" x14ac:dyDescent="0.3">
      <c r="A103" s="20" t="s">
        <v>112</v>
      </c>
      <c r="B103" s="16" t="s">
        <v>11</v>
      </c>
      <c r="C103" s="17" t="s">
        <v>66</v>
      </c>
      <c r="D103" s="17" t="s">
        <v>58</v>
      </c>
      <c r="E103" s="17" t="s">
        <v>113</v>
      </c>
      <c r="F103" s="17"/>
      <c r="G103" s="18">
        <f>G104</f>
        <v>89.9</v>
      </c>
      <c r="H103" s="18">
        <f>H104</f>
        <v>89.9</v>
      </c>
      <c r="I103" s="9">
        <f t="shared" si="5"/>
        <v>100</v>
      </c>
    </row>
    <row r="104" spans="1:9" ht="14.25" customHeight="1" x14ac:dyDescent="0.3">
      <c r="A104" s="20" t="s">
        <v>20</v>
      </c>
      <c r="B104" s="16" t="s">
        <v>11</v>
      </c>
      <c r="C104" s="17" t="s">
        <v>66</v>
      </c>
      <c r="D104" s="17" t="s">
        <v>58</v>
      </c>
      <c r="E104" s="17" t="s">
        <v>113</v>
      </c>
      <c r="F104" s="17" t="s">
        <v>21</v>
      </c>
      <c r="G104" s="18">
        <v>89.9</v>
      </c>
      <c r="H104" s="18">
        <v>89.9</v>
      </c>
      <c r="I104" s="9">
        <f t="shared" si="5"/>
        <v>100</v>
      </c>
    </row>
    <row r="105" spans="1:9" ht="76.5" customHeight="1" x14ac:dyDescent="0.3">
      <c r="A105" s="19" t="s">
        <v>114</v>
      </c>
      <c r="B105" s="16" t="s">
        <v>11</v>
      </c>
      <c r="C105" s="17" t="s">
        <v>66</v>
      </c>
      <c r="D105" s="17" t="s">
        <v>58</v>
      </c>
      <c r="E105" s="17" t="s">
        <v>115</v>
      </c>
      <c r="F105" s="17"/>
      <c r="G105" s="18">
        <f>G106</f>
        <v>20856</v>
      </c>
      <c r="H105" s="18">
        <f>H106</f>
        <v>20808.5</v>
      </c>
      <c r="I105" s="9">
        <f t="shared" si="5"/>
        <v>99.772247794399689</v>
      </c>
    </row>
    <row r="106" spans="1:9" ht="15" customHeight="1" x14ac:dyDescent="0.3">
      <c r="A106" s="20" t="s">
        <v>20</v>
      </c>
      <c r="B106" s="16" t="s">
        <v>11</v>
      </c>
      <c r="C106" s="17" t="s">
        <v>66</v>
      </c>
      <c r="D106" s="17" t="s">
        <v>58</v>
      </c>
      <c r="E106" s="17" t="s">
        <v>115</v>
      </c>
      <c r="F106" s="17" t="s">
        <v>21</v>
      </c>
      <c r="G106" s="18">
        <v>20856</v>
      </c>
      <c r="H106" s="18">
        <v>20808.5</v>
      </c>
      <c r="I106" s="9">
        <f t="shared" si="5"/>
        <v>99.772247794399689</v>
      </c>
    </row>
    <row r="107" spans="1:9" ht="123.75" customHeight="1" x14ac:dyDescent="0.3">
      <c r="A107" s="19" t="s">
        <v>116</v>
      </c>
      <c r="B107" s="16" t="s">
        <v>11</v>
      </c>
      <c r="C107" s="17" t="s">
        <v>66</v>
      </c>
      <c r="D107" s="17" t="s">
        <v>58</v>
      </c>
      <c r="E107" s="31">
        <v>9010070910</v>
      </c>
      <c r="F107" s="17"/>
      <c r="G107" s="18">
        <f>G108+G109+G110</f>
        <v>176126</v>
      </c>
      <c r="H107" s="18">
        <f>H108+H109+H110</f>
        <v>176126</v>
      </c>
      <c r="I107" s="9">
        <f t="shared" si="5"/>
        <v>100</v>
      </c>
    </row>
    <row r="108" spans="1:9" ht="89.25" hidden="1" customHeight="1" x14ac:dyDescent="0.3">
      <c r="A108" s="20" t="s">
        <v>74</v>
      </c>
      <c r="B108" s="16" t="s">
        <v>11</v>
      </c>
      <c r="C108" s="17" t="s">
        <v>66</v>
      </c>
      <c r="D108" s="17" t="s">
        <v>58</v>
      </c>
      <c r="E108" s="31">
        <v>9010070910</v>
      </c>
      <c r="F108" s="17" t="s">
        <v>75</v>
      </c>
      <c r="G108" s="18"/>
      <c r="H108" s="18"/>
      <c r="I108" s="9" t="e">
        <f t="shared" si="5"/>
        <v>#DIV/0!</v>
      </c>
    </row>
    <row r="109" spans="1:9" ht="28.5" hidden="1" customHeight="1" x14ac:dyDescent="0.3">
      <c r="A109" s="20" t="s">
        <v>88</v>
      </c>
      <c r="B109" s="16" t="s">
        <v>11</v>
      </c>
      <c r="C109" s="17" t="s">
        <v>66</v>
      </c>
      <c r="D109" s="17" t="s">
        <v>58</v>
      </c>
      <c r="E109" s="31">
        <v>9010070910</v>
      </c>
      <c r="F109" s="17" t="s">
        <v>89</v>
      </c>
      <c r="G109" s="18"/>
      <c r="H109" s="18"/>
      <c r="I109" s="9" t="e">
        <f t="shared" si="5"/>
        <v>#DIV/0!</v>
      </c>
    </row>
    <row r="110" spans="1:9" ht="14.25" customHeight="1" x14ac:dyDescent="0.3">
      <c r="A110" s="20" t="s">
        <v>20</v>
      </c>
      <c r="B110" s="16" t="s">
        <v>11</v>
      </c>
      <c r="C110" s="17" t="s">
        <v>66</v>
      </c>
      <c r="D110" s="17" t="s">
        <v>58</v>
      </c>
      <c r="E110" s="31">
        <v>9010070910</v>
      </c>
      <c r="F110" s="17" t="s">
        <v>21</v>
      </c>
      <c r="G110" s="18">
        <v>176126</v>
      </c>
      <c r="H110" s="18">
        <v>176126</v>
      </c>
      <c r="I110" s="9">
        <f t="shared" si="5"/>
        <v>100</v>
      </c>
    </row>
    <row r="111" spans="1:9" ht="90.75" hidden="1" customHeight="1" x14ac:dyDescent="0.3">
      <c r="A111" s="19" t="s">
        <v>117</v>
      </c>
      <c r="B111" s="16" t="s">
        <v>11</v>
      </c>
      <c r="C111" s="17" t="s">
        <v>66</v>
      </c>
      <c r="D111" s="17" t="s">
        <v>58</v>
      </c>
      <c r="E111" s="17" t="s">
        <v>118</v>
      </c>
      <c r="F111" s="17"/>
      <c r="G111" s="18">
        <f>G112+G113</f>
        <v>0</v>
      </c>
      <c r="H111" s="18">
        <f>H112+H113</f>
        <v>0</v>
      </c>
      <c r="I111" s="9" t="e">
        <f t="shared" si="5"/>
        <v>#DIV/0!</v>
      </c>
    </row>
    <row r="112" spans="1:9" ht="44.25" hidden="1" customHeight="1" x14ac:dyDescent="0.3">
      <c r="A112" s="15" t="s">
        <v>35</v>
      </c>
      <c r="B112" s="16" t="s">
        <v>11</v>
      </c>
      <c r="C112" s="17" t="s">
        <v>66</v>
      </c>
      <c r="D112" s="17" t="s">
        <v>58</v>
      </c>
      <c r="E112" s="31">
        <v>9010070930</v>
      </c>
      <c r="F112" s="17" t="s">
        <v>36</v>
      </c>
      <c r="G112" s="18"/>
      <c r="H112" s="18"/>
      <c r="I112" s="9" t="e">
        <f t="shared" si="5"/>
        <v>#DIV/0!</v>
      </c>
    </row>
    <row r="113" spans="1:9" ht="13.5" hidden="1" customHeight="1" x14ac:dyDescent="0.3">
      <c r="A113" s="20" t="s">
        <v>20</v>
      </c>
      <c r="B113" s="16" t="s">
        <v>11</v>
      </c>
      <c r="C113" s="17" t="s">
        <v>66</v>
      </c>
      <c r="D113" s="17" t="s">
        <v>58</v>
      </c>
      <c r="E113" s="31">
        <v>9010070930</v>
      </c>
      <c r="F113" s="17" t="s">
        <v>21</v>
      </c>
      <c r="G113" s="18"/>
      <c r="H113" s="18"/>
      <c r="I113" s="9" t="e">
        <f t="shared" si="5"/>
        <v>#DIV/0!</v>
      </c>
    </row>
    <row r="114" spans="1:9" ht="61.5" customHeight="1" x14ac:dyDescent="0.3">
      <c r="A114" s="20" t="s">
        <v>119</v>
      </c>
      <c r="B114" s="16" t="s">
        <v>11</v>
      </c>
      <c r="C114" s="17" t="s">
        <v>66</v>
      </c>
      <c r="D114" s="17" t="s">
        <v>58</v>
      </c>
      <c r="E114" s="31" t="s">
        <v>120</v>
      </c>
      <c r="F114" s="17"/>
      <c r="G114" s="18">
        <f>G115</f>
        <v>6231.8</v>
      </c>
      <c r="H114" s="18">
        <f>H115</f>
        <v>6231.8</v>
      </c>
      <c r="I114" s="9">
        <f t="shared" si="5"/>
        <v>100</v>
      </c>
    </row>
    <row r="115" spans="1:9" ht="13.5" customHeight="1" x14ac:dyDescent="0.3">
      <c r="A115" s="20" t="s">
        <v>20</v>
      </c>
      <c r="B115" s="16" t="s">
        <v>11</v>
      </c>
      <c r="C115" s="17" t="s">
        <v>66</v>
      </c>
      <c r="D115" s="17" t="s">
        <v>58</v>
      </c>
      <c r="E115" s="31" t="s">
        <v>120</v>
      </c>
      <c r="F115" s="17" t="s">
        <v>21</v>
      </c>
      <c r="G115" s="18">
        <v>6231.8</v>
      </c>
      <c r="H115" s="18">
        <v>6231.8</v>
      </c>
      <c r="I115" s="9">
        <f t="shared" si="5"/>
        <v>100</v>
      </c>
    </row>
    <row r="116" spans="1:9" ht="45.75" customHeight="1" x14ac:dyDescent="0.3">
      <c r="A116" s="20" t="s">
        <v>90</v>
      </c>
      <c r="B116" s="16" t="s">
        <v>11</v>
      </c>
      <c r="C116" s="17" t="s">
        <v>66</v>
      </c>
      <c r="D116" s="17" t="s">
        <v>58</v>
      </c>
      <c r="E116" s="17" t="s">
        <v>91</v>
      </c>
      <c r="F116" s="26"/>
      <c r="G116" s="18">
        <f>G117</f>
        <v>13804.1</v>
      </c>
      <c r="H116" s="18">
        <f>H117</f>
        <v>13804.1</v>
      </c>
      <c r="I116" s="9">
        <f t="shared" si="5"/>
        <v>100</v>
      </c>
    </row>
    <row r="117" spans="1:9" ht="13.5" customHeight="1" x14ac:dyDescent="0.3">
      <c r="A117" s="20" t="s">
        <v>20</v>
      </c>
      <c r="B117" s="16" t="s">
        <v>11</v>
      </c>
      <c r="C117" s="17" t="s">
        <v>66</v>
      </c>
      <c r="D117" s="17" t="s">
        <v>58</v>
      </c>
      <c r="E117" s="17" t="s">
        <v>91</v>
      </c>
      <c r="F117" s="26" t="s">
        <v>21</v>
      </c>
      <c r="G117" s="18">
        <v>13804.1</v>
      </c>
      <c r="H117" s="18">
        <v>13804.1</v>
      </c>
      <c r="I117" s="9">
        <f t="shared" si="5"/>
        <v>100</v>
      </c>
    </row>
    <row r="118" spans="1:9" ht="45" customHeight="1" x14ac:dyDescent="0.3">
      <c r="A118" s="20" t="s">
        <v>92</v>
      </c>
      <c r="B118" s="16" t="s">
        <v>11</v>
      </c>
      <c r="C118" s="17" t="s">
        <v>66</v>
      </c>
      <c r="D118" s="17" t="s">
        <v>58</v>
      </c>
      <c r="E118" s="17" t="s">
        <v>93</v>
      </c>
      <c r="F118" s="26"/>
      <c r="G118" s="18">
        <f>G119</f>
        <v>14120</v>
      </c>
      <c r="H118" s="18">
        <f>H119</f>
        <v>14120</v>
      </c>
      <c r="I118" s="9">
        <f t="shared" si="5"/>
        <v>100</v>
      </c>
    </row>
    <row r="119" spans="1:9" ht="13.5" customHeight="1" x14ac:dyDescent="0.3">
      <c r="A119" s="20" t="s">
        <v>20</v>
      </c>
      <c r="B119" s="16" t="s">
        <v>11</v>
      </c>
      <c r="C119" s="17" t="s">
        <v>66</v>
      </c>
      <c r="D119" s="17" t="s">
        <v>58</v>
      </c>
      <c r="E119" s="17" t="s">
        <v>93</v>
      </c>
      <c r="F119" s="26" t="s">
        <v>21</v>
      </c>
      <c r="G119" s="18">
        <v>14120</v>
      </c>
      <c r="H119" s="18">
        <v>14120</v>
      </c>
      <c r="I119" s="9">
        <f t="shared" si="5"/>
        <v>100</v>
      </c>
    </row>
    <row r="120" spans="1:9" ht="15.75" customHeight="1" x14ac:dyDescent="0.3">
      <c r="A120" s="14" t="s">
        <v>121</v>
      </c>
      <c r="B120" s="11" t="s">
        <v>11</v>
      </c>
      <c r="C120" s="23" t="s">
        <v>66</v>
      </c>
      <c r="D120" s="23" t="s">
        <v>29</v>
      </c>
      <c r="E120" s="23"/>
      <c r="F120" s="23"/>
      <c r="G120" s="13">
        <f>G121+G125+G128</f>
        <v>7756.3</v>
      </c>
      <c r="H120" s="13">
        <f>H121+H125+H128</f>
        <v>7688</v>
      </c>
      <c r="I120" s="9">
        <f t="shared" si="5"/>
        <v>99.119425499271557</v>
      </c>
    </row>
    <row r="121" spans="1:9" ht="45.75" customHeight="1" x14ac:dyDescent="0.3">
      <c r="A121" s="20" t="s">
        <v>68</v>
      </c>
      <c r="B121" s="16" t="s">
        <v>11</v>
      </c>
      <c r="C121" s="25" t="s">
        <v>66</v>
      </c>
      <c r="D121" s="25" t="s">
        <v>29</v>
      </c>
      <c r="E121" s="25" t="s">
        <v>69</v>
      </c>
      <c r="F121" s="23"/>
      <c r="G121" s="18">
        <f t="shared" ref="G121:H123" si="6">G122</f>
        <v>512.4</v>
      </c>
      <c r="H121" s="18">
        <f t="shared" si="6"/>
        <v>444.2</v>
      </c>
      <c r="I121" s="9">
        <f t="shared" si="5"/>
        <v>86.690085870413739</v>
      </c>
    </row>
    <row r="122" spans="1:9" ht="46.5" customHeight="1" x14ac:dyDescent="0.3">
      <c r="A122" s="29" t="s">
        <v>122</v>
      </c>
      <c r="B122" s="16" t="s">
        <v>11</v>
      </c>
      <c r="C122" s="25" t="s">
        <v>66</v>
      </c>
      <c r="D122" s="25" t="s">
        <v>29</v>
      </c>
      <c r="E122" s="25" t="s">
        <v>71</v>
      </c>
      <c r="F122" s="25"/>
      <c r="G122" s="18">
        <f t="shared" si="6"/>
        <v>512.4</v>
      </c>
      <c r="H122" s="18">
        <f t="shared" si="6"/>
        <v>444.2</v>
      </c>
      <c r="I122" s="9">
        <f t="shared" si="5"/>
        <v>86.690085870413739</v>
      </c>
    </row>
    <row r="123" spans="1:9" ht="29.25" customHeight="1" x14ac:dyDescent="0.3">
      <c r="A123" s="29" t="s">
        <v>123</v>
      </c>
      <c r="B123" s="16" t="s">
        <v>11</v>
      </c>
      <c r="C123" s="25" t="s">
        <v>66</v>
      </c>
      <c r="D123" s="25" t="s">
        <v>29</v>
      </c>
      <c r="E123" s="17" t="s">
        <v>124</v>
      </c>
      <c r="F123" s="17"/>
      <c r="G123" s="18">
        <f t="shared" si="6"/>
        <v>512.4</v>
      </c>
      <c r="H123" s="18">
        <f t="shared" si="6"/>
        <v>444.2</v>
      </c>
      <c r="I123" s="9">
        <f t="shared" si="5"/>
        <v>86.690085870413739</v>
      </c>
    </row>
    <row r="124" spans="1:9" ht="14.25" customHeight="1" x14ac:dyDescent="0.3">
      <c r="A124" s="20" t="s">
        <v>20</v>
      </c>
      <c r="B124" s="16" t="s">
        <v>11</v>
      </c>
      <c r="C124" s="25" t="s">
        <v>66</v>
      </c>
      <c r="D124" s="25" t="s">
        <v>29</v>
      </c>
      <c r="E124" s="17" t="s">
        <v>124</v>
      </c>
      <c r="F124" s="17" t="s">
        <v>21</v>
      </c>
      <c r="G124" s="33">
        <v>512.4</v>
      </c>
      <c r="H124" s="33">
        <v>444.2</v>
      </c>
      <c r="I124" s="9">
        <f t="shared" si="5"/>
        <v>86.690085870413739</v>
      </c>
    </row>
    <row r="125" spans="1:9" ht="46.5" customHeight="1" x14ac:dyDescent="0.3">
      <c r="A125" s="19" t="s">
        <v>40</v>
      </c>
      <c r="B125" s="16" t="s">
        <v>11</v>
      </c>
      <c r="C125" s="17" t="s">
        <v>66</v>
      </c>
      <c r="D125" s="25" t="s">
        <v>29</v>
      </c>
      <c r="E125" s="17" t="s">
        <v>41</v>
      </c>
      <c r="F125" s="17"/>
      <c r="G125" s="18">
        <f>G126</f>
        <v>369.3</v>
      </c>
      <c r="H125" s="18">
        <f>H126</f>
        <v>369.2</v>
      </c>
      <c r="I125" s="9">
        <f t="shared" si="5"/>
        <v>99.972921743839692</v>
      </c>
    </row>
    <row r="126" spans="1:9" ht="29.25" customHeight="1" x14ac:dyDescent="0.3">
      <c r="A126" s="19" t="s">
        <v>18</v>
      </c>
      <c r="B126" s="16" t="s">
        <v>11</v>
      </c>
      <c r="C126" s="17" t="s">
        <v>66</v>
      </c>
      <c r="D126" s="25" t="s">
        <v>29</v>
      </c>
      <c r="E126" s="17" t="s">
        <v>42</v>
      </c>
      <c r="F126" s="17"/>
      <c r="G126" s="18">
        <f>G127</f>
        <v>369.3</v>
      </c>
      <c r="H126" s="18">
        <f>H127</f>
        <v>369.2</v>
      </c>
      <c r="I126" s="9">
        <f t="shared" si="5"/>
        <v>99.972921743839692</v>
      </c>
    </row>
    <row r="127" spans="1:9" ht="14.25" customHeight="1" x14ac:dyDescent="0.3">
      <c r="A127" s="20" t="s">
        <v>20</v>
      </c>
      <c r="B127" s="16" t="s">
        <v>11</v>
      </c>
      <c r="C127" s="17" t="s">
        <v>66</v>
      </c>
      <c r="D127" s="25" t="s">
        <v>29</v>
      </c>
      <c r="E127" s="17" t="s">
        <v>42</v>
      </c>
      <c r="F127" s="17" t="s">
        <v>21</v>
      </c>
      <c r="G127" s="18">
        <v>369.3</v>
      </c>
      <c r="H127" s="18">
        <v>369.2</v>
      </c>
      <c r="I127" s="9">
        <f t="shared" si="5"/>
        <v>99.972921743839692</v>
      </c>
    </row>
    <row r="128" spans="1:9" ht="30" customHeight="1" x14ac:dyDescent="0.3">
      <c r="A128" s="20" t="s">
        <v>82</v>
      </c>
      <c r="B128" s="16" t="s">
        <v>11</v>
      </c>
      <c r="C128" s="17" t="s">
        <v>66</v>
      </c>
      <c r="D128" s="25" t="s">
        <v>29</v>
      </c>
      <c r="E128" s="31">
        <v>9000000000</v>
      </c>
      <c r="F128" s="17"/>
      <c r="G128" s="18">
        <f t="shared" ref="G128:H130" si="7">G129</f>
        <v>6874.6</v>
      </c>
      <c r="H128" s="18">
        <f t="shared" si="7"/>
        <v>6874.6</v>
      </c>
      <c r="I128" s="9">
        <f t="shared" si="5"/>
        <v>100</v>
      </c>
    </row>
    <row r="129" spans="1:9" ht="14.25" customHeight="1" x14ac:dyDescent="0.3">
      <c r="A129" s="32" t="s">
        <v>84</v>
      </c>
      <c r="B129" s="16" t="s">
        <v>11</v>
      </c>
      <c r="C129" s="17" t="s">
        <v>66</v>
      </c>
      <c r="D129" s="25" t="s">
        <v>29</v>
      </c>
      <c r="E129" s="31">
        <v>9010000000</v>
      </c>
      <c r="F129" s="17"/>
      <c r="G129" s="18">
        <f t="shared" si="7"/>
        <v>6874.6</v>
      </c>
      <c r="H129" s="18">
        <f t="shared" si="7"/>
        <v>6874.6</v>
      </c>
      <c r="I129" s="9">
        <f t="shared" si="5"/>
        <v>100</v>
      </c>
    </row>
    <row r="130" spans="1:9" ht="45" customHeight="1" x14ac:dyDescent="0.3">
      <c r="A130" s="20" t="s">
        <v>90</v>
      </c>
      <c r="B130" s="16" t="s">
        <v>11</v>
      </c>
      <c r="C130" s="17" t="s">
        <v>66</v>
      </c>
      <c r="D130" s="25" t="s">
        <v>29</v>
      </c>
      <c r="E130" s="17" t="s">
        <v>91</v>
      </c>
      <c r="F130" s="17"/>
      <c r="G130" s="18">
        <f t="shared" si="7"/>
        <v>6874.6</v>
      </c>
      <c r="H130" s="18">
        <f t="shared" si="7"/>
        <v>6874.6</v>
      </c>
      <c r="I130" s="9">
        <f t="shared" si="5"/>
        <v>100</v>
      </c>
    </row>
    <row r="131" spans="1:9" ht="13.5" customHeight="1" x14ac:dyDescent="0.3">
      <c r="A131" s="20" t="s">
        <v>20</v>
      </c>
      <c r="B131" s="16" t="s">
        <v>11</v>
      </c>
      <c r="C131" s="17" t="s">
        <v>66</v>
      </c>
      <c r="D131" s="25" t="s">
        <v>29</v>
      </c>
      <c r="E131" s="17" t="s">
        <v>91</v>
      </c>
      <c r="F131" s="17" t="s">
        <v>21</v>
      </c>
      <c r="G131" s="18">
        <v>6874.6</v>
      </c>
      <c r="H131" s="18">
        <v>6874.6</v>
      </c>
      <c r="I131" s="9">
        <f t="shared" si="5"/>
        <v>100</v>
      </c>
    </row>
    <row r="132" spans="1:9" ht="12.75" hidden="1" customHeight="1" x14ac:dyDescent="0.3">
      <c r="A132" s="22" t="s">
        <v>125</v>
      </c>
      <c r="B132" s="11" t="s">
        <v>11</v>
      </c>
      <c r="C132" s="34" t="s">
        <v>66</v>
      </c>
      <c r="D132" s="34" t="s">
        <v>66</v>
      </c>
      <c r="E132" s="34"/>
      <c r="F132" s="23"/>
      <c r="G132" s="13">
        <f>G133</f>
        <v>0</v>
      </c>
      <c r="H132" s="13">
        <f>H133</f>
        <v>0</v>
      </c>
      <c r="I132" s="9" t="e">
        <f t="shared" si="5"/>
        <v>#DIV/0!</v>
      </c>
    </row>
    <row r="133" spans="1:9" ht="42.75" hidden="1" customHeight="1" x14ac:dyDescent="0.3">
      <c r="A133" s="19" t="s">
        <v>126</v>
      </c>
      <c r="B133" s="16" t="s">
        <v>11</v>
      </c>
      <c r="C133" s="17" t="s">
        <v>66</v>
      </c>
      <c r="D133" s="17" t="s">
        <v>66</v>
      </c>
      <c r="E133" s="31">
        <v>8200000000</v>
      </c>
      <c r="F133" s="17"/>
      <c r="G133" s="18">
        <f>G134+G137</f>
        <v>0</v>
      </c>
      <c r="H133" s="18">
        <f>H134+H137</f>
        <v>0</v>
      </c>
      <c r="I133" s="9" t="e">
        <f t="shared" si="5"/>
        <v>#DIV/0!</v>
      </c>
    </row>
    <row r="134" spans="1:9" ht="29.25" hidden="1" customHeight="1" x14ac:dyDescent="0.3">
      <c r="A134" s="19" t="s">
        <v>18</v>
      </c>
      <c r="B134" s="16" t="s">
        <v>11</v>
      </c>
      <c r="C134" s="17" t="s">
        <v>66</v>
      </c>
      <c r="D134" s="17" t="s">
        <v>66</v>
      </c>
      <c r="E134" s="31">
        <v>8200060990</v>
      </c>
      <c r="F134" s="17"/>
      <c r="G134" s="18">
        <f>G135+G136</f>
        <v>0</v>
      </c>
      <c r="H134" s="18">
        <f>H135+H136</f>
        <v>0</v>
      </c>
      <c r="I134" s="9" t="e">
        <f t="shared" si="5"/>
        <v>#DIV/0!</v>
      </c>
    </row>
    <row r="135" spans="1:9" ht="28.5" hidden="1" customHeight="1" x14ac:dyDescent="0.3">
      <c r="A135" s="20" t="s">
        <v>97</v>
      </c>
      <c r="B135" s="16" t="s">
        <v>11</v>
      </c>
      <c r="C135" s="17" t="s">
        <v>66</v>
      </c>
      <c r="D135" s="17" t="s">
        <v>66</v>
      </c>
      <c r="E135" s="31">
        <v>8200060990</v>
      </c>
      <c r="F135" s="17" t="s">
        <v>36</v>
      </c>
      <c r="G135" s="18">
        <v>0</v>
      </c>
      <c r="H135" s="18">
        <v>0</v>
      </c>
      <c r="I135" s="9" t="e">
        <f t="shared" si="5"/>
        <v>#DIV/0!</v>
      </c>
    </row>
    <row r="136" spans="1:9" ht="13.5" hidden="1" customHeight="1" x14ac:dyDescent="0.3">
      <c r="A136" s="20" t="s">
        <v>20</v>
      </c>
      <c r="B136" s="16" t="s">
        <v>11</v>
      </c>
      <c r="C136" s="17" t="s">
        <v>66</v>
      </c>
      <c r="D136" s="17" t="s">
        <v>66</v>
      </c>
      <c r="E136" s="31">
        <v>8200060990</v>
      </c>
      <c r="F136" s="17" t="s">
        <v>21</v>
      </c>
      <c r="G136" s="18"/>
      <c r="H136" s="18"/>
      <c r="I136" s="9" t="e">
        <f t="shared" si="5"/>
        <v>#DIV/0!</v>
      </c>
    </row>
    <row r="137" spans="1:9" ht="27.75" hidden="1" customHeight="1" x14ac:dyDescent="0.3">
      <c r="A137" s="20" t="s">
        <v>127</v>
      </c>
      <c r="B137" s="16" t="s">
        <v>11</v>
      </c>
      <c r="C137" s="17" t="s">
        <v>66</v>
      </c>
      <c r="D137" s="17" t="s">
        <v>66</v>
      </c>
      <c r="E137" s="31" t="s">
        <v>128</v>
      </c>
      <c r="F137" s="17"/>
      <c r="G137" s="18">
        <f>G138</f>
        <v>0</v>
      </c>
      <c r="H137" s="18">
        <f>H138</f>
        <v>0</v>
      </c>
      <c r="I137" s="9" t="e">
        <f t="shared" si="5"/>
        <v>#DIV/0!</v>
      </c>
    </row>
    <row r="138" spans="1:9" ht="13.5" hidden="1" customHeight="1" x14ac:dyDescent="0.3">
      <c r="A138" s="20" t="s">
        <v>20</v>
      </c>
      <c r="B138" s="16" t="s">
        <v>11</v>
      </c>
      <c r="C138" s="17" t="s">
        <v>66</v>
      </c>
      <c r="D138" s="17" t="s">
        <v>66</v>
      </c>
      <c r="E138" s="31" t="s">
        <v>128</v>
      </c>
      <c r="F138" s="17" t="s">
        <v>21</v>
      </c>
      <c r="G138" s="18"/>
      <c r="H138" s="18"/>
      <c r="I138" s="9" t="e">
        <f t="shared" si="5"/>
        <v>#DIV/0!</v>
      </c>
    </row>
    <row r="139" spans="1:9" ht="75.75" hidden="1" customHeight="1" x14ac:dyDescent="0.3">
      <c r="A139" s="20" t="s">
        <v>129</v>
      </c>
      <c r="B139" s="16" t="s">
        <v>11</v>
      </c>
      <c r="C139" s="17" t="s">
        <v>66</v>
      </c>
      <c r="D139" s="17" t="s">
        <v>66</v>
      </c>
      <c r="E139" s="31">
        <v>5850000000</v>
      </c>
      <c r="F139" s="17"/>
      <c r="G139" s="18"/>
      <c r="H139" s="18"/>
      <c r="I139" s="9" t="e">
        <f t="shared" si="5"/>
        <v>#DIV/0!</v>
      </c>
    </row>
    <row r="140" spans="1:9" ht="30" hidden="1" customHeight="1" x14ac:dyDescent="0.3">
      <c r="A140" s="20" t="s">
        <v>130</v>
      </c>
      <c r="B140" s="16" t="s">
        <v>11</v>
      </c>
      <c r="C140" s="17" t="s">
        <v>66</v>
      </c>
      <c r="D140" s="17" t="s">
        <v>66</v>
      </c>
      <c r="E140" s="31">
        <v>5850013210</v>
      </c>
      <c r="F140" s="17"/>
      <c r="G140" s="18"/>
      <c r="H140" s="18"/>
      <c r="I140" s="9" t="e">
        <f t="shared" ref="I140:I203" si="8">H140/G140*100</f>
        <v>#DIV/0!</v>
      </c>
    </row>
    <row r="141" spans="1:9" ht="29.25" hidden="1" customHeight="1" x14ac:dyDescent="0.3">
      <c r="A141" s="20" t="s">
        <v>97</v>
      </c>
      <c r="B141" s="16" t="s">
        <v>11</v>
      </c>
      <c r="C141" s="17" t="s">
        <v>66</v>
      </c>
      <c r="D141" s="17" t="s">
        <v>66</v>
      </c>
      <c r="E141" s="31">
        <v>5850013210</v>
      </c>
      <c r="F141" s="17" t="s">
        <v>36</v>
      </c>
      <c r="G141" s="18"/>
      <c r="H141" s="18"/>
      <c r="I141" s="9" t="e">
        <f t="shared" si="8"/>
        <v>#DIV/0!</v>
      </c>
    </row>
    <row r="142" spans="1:9" ht="30" customHeight="1" x14ac:dyDescent="0.3">
      <c r="A142" s="14" t="s">
        <v>131</v>
      </c>
      <c r="B142" s="11" t="s">
        <v>11</v>
      </c>
      <c r="C142" s="12" t="s">
        <v>66</v>
      </c>
      <c r="D142" s="12" t="s">
        <v>132</v>
      </c>
      <c r="E142" s="12"/>
      <c r="F142" s="24"/>
      <c r="G142" s="13">
        <f>G143+G153+G157</f>
        <v>10375.699999999999</v>
      </c>
      <c r="H142" s="13">
        <f>H143+H153+H157</f>
        <v>9883.7999999999993</v>
      </c>
      <c r="I142" s="9">
        <f t="shared" si="8"/>
        <v>95.259115047659435</v>
      </c>
    </row>
    <row r="143" spans="1:9" ht="77.25" customHeight="1" x14ac:dyDescent="0.3">
      <c r="A143" s="20" t="s">
        <v>133</v>
      </c>
      <c r="B143" s="16" t="s">
        <v>11</v>
      </c>
      <c r="C143" s="17" t="s">
        <v>66</v>
      </c>
      <c r="D143" s="17" t="s">
        <v>132</v>
      </c>
      <c r="E143" s="17" t="s">
        <v>134</v>
      </c>
      <c r="F143" s="24"/>
      <c r="G143" s="18">
        <f>G144+G149</f>
        <v>8619</v>
      </c>
      <c r="H143" s="18">
        <f>H144+H149</f>
        <v>8143.1</v>
      </c>
      <c r="I143" s="9">
        <f t="shared" si="8"/>
        <v>94.478477781645211</v>
      </c>
    </row>
    <row r="144" spans="1:9" ht="47.25" customHeight="1" x14ac:dyDescent="0.3">
      <c r="A144" s="29" t="s">
        <v>135</v>
      </c>
      <c r="B144" s="16" t="s">
        <v>11</v>
      </c>
      <c r="C144" s="17" t="s">
        <v>66</v>
      </c>
      <c r="D144" s="17" t="s">
        <v>132</v>
      </c>
      <c r="E144" s="17" t="s">
        <v>136</v>
      </c>
      <c r="F144" s="17"/>
      <c r="G144" s="18">
        <f>G145</f>
        <v>7451</v>
      </c>
      <c r="H144" s="18">
        <f>H145</f>
        <v>7342</v>
      </c>
      <c r="I144" s="9">
        <f t="shared" si="8"/>
        <v>98.537109112870752</v>
      </c>
    </row>
    <row r="145" spans="1:9" ht="30.75" customHeight="1" x14ac:dyDescent="0.3">
      <c r="A145" s="29" t="s">
        <v>137</v>
      </c>
      <c r="B145" s="16" t="s">
        <v>11</v>
      </c>
      <c r="C145" s="17" t="s">
        <v>66</v>
      </c>
      <c r="D145" s="17" t="s">
        <v>132</v>
      </c>
      <c r="E145" s="17" t="s">
        <v>138</v>
      </c>
      <c r="F145" s="17"/>
      <c r="G145" s="18">
        <f>G146+G147+G148</f>
        <v>7451</v>
      </c>
      <c r="H145" s="18">
        <f>H146+H147+H148</f>
        <v>7342</v>
      </c>
      <c r="I145" s="9">
        <f t="shared" si="8"/>
        <v>98.537109112870752</v>
      </c>
    </row>
    <row r="146" spans="1:9" ht="93" customHeight="1" x14ac:dyDescent="0.3">
      <c r="A146" s="20" t="s">
        <v>139</v>
      </c>
      <c r="B146" s="16" t="s">
        <v>11</v>
      </c>
      <c r="C146" s="17" t="s">
        <v>66</v>
      </c>
      <c r="D146" s="17" t="s">
        <v>132</v>
      </c>
      <c r="E146" s="17" t="s">
        <v>138</v>
      </c>
      <c r="F146" s="17" t="s">
        <v>75</v>
      </c>
      <c r="G146" s="18">
        <v>6760.7</v>
      </c>
      <c r="H146" s="18">
        <v>6684.9</v>
      </c>
      <c r="I146" s="9">
        <f t="shared" si="8"/>
        <v>98.878814323960526</v>
      </c>
    </row>
    <row r="147" spans="1:9" ht="45.75" customHeight="1" x14ac:dyDescent="0.3">
      <c r="A147" s="15" t="s">
        <v>35</v>
      </c>
      <c r="B147" s="16" t="s">
        <v>11</v>
      </c>
      <c r="C147" s="17" t="s">
        <v>66</v>
      </c>
      <c r="D147" s="17" t="s">
        <v>132</v>
      </c>
      <c r="E147" s="17" t="s">
        <v>138</v>
      </c>
      <c r="F147" s="17" t="s">
        <v>36</v>
      </c>
      <c r="G147" s="18">
        <v>689.5</v>
      </c>
      <c r="H147" s="18">
        <v>656.3</v>
      </c>
      <c r="I147" s="9">
        <f t="shared" si="8"/>
        <v>95.184916606236385</v>
      </c>
    </row>
    <row r="148" spans="1:9" ht="30" customHeight="1" x14ac:dyDescent="0.3">
      <c r="A148" s="20" t="s">
        <v>140</v>
      </c>
      <c r="B148" s="16" t="s">
        <v>11</v>
      </c>
      <c r="C148" s="17" t="s">
        <v>66</v>
      </c>
      <c r="D148" s="17" t="s">
        <v>132</v>
      </c>
      <c r="E148" s="17" t="s">
        <v>138</v>
      </c>
      <c r="F148" s="17" t="s">
        <v>141</v>
      </c>
      <c r="G148" s="18">
        <v>0.8</v>
      </c>
      <c r="H148" s="18">
        <v>0.8</v>
      </c>
      <c r="I148" s="9">
        <f t="shared" si="8"/>
        <v>100</v>
      </c>
    </row>
    <row r="149" spans="1:9" ht="29.25" customHeight="1" x14ac:dyDescent="0.3">
      <c r="A149" s="29" t="s">
        <v>142</v>
      </c>
      <c r="B149" s="16" t="s">
        <v>11</v>
      </c>
      <c r="C149" s="17" t="s">
        <v>66</v>
      </c>
      <c r="D149" s="17" t="s">
        <v>132</v>
      </c>
      <c r="E149" s="17" t="s">
        <v>143</v>
      </c>
      <c r="F149" s="17"/>
      <c r="G149" s="18">
        <f>G150</f>
        <v>1168</v>
      </c>
      <c r="H149" s="18">
        <f>H150</f>
        <v>801.1</v>
      </c>
      <c r="I149" s="9">
        <f t="shared" si="8"/>
        <v>68.587328767123296</v>
      </c>
    </row>
    <row r="150" spans="1:9" ht="60.75" customHeight="1" x14ac:dyDescent="0.3">
      <c r="A150" s="35" t="s">
        <v>144</v>
      </c>
      <c r="B150" s="16" t="s">
        <v>11</v>
      </c>
      <c r="C150" s="17" t="s">
        <v>66</v>
      </c>
      <c r="D150" s="17" t="s">
        <v>132</v>
      </c>
      <c r="E150" s="17" t="s">
        <v>145</v>
      </c>
      <c r="F150" s="26"/>
      <c r="G150" s="18">
        <f>G151+G152</f>
        <v>1168</v>
      </c>
      <c r="H150" s="18">
        <f>H151+H152</f>
        <v>801.1</v>
      </c>
      <c r="I150" s="9">
        <f t="shared" si="8"/>
        <v>68.587328767123296</v>
      </c>
    </row>
    <row r="151" spans="1:9" ht="93" customHeight="1" x14ac:dyDescent="0.3">
      <c r="A151" s="20" t="s">
        <v>139</v>
      </c>
      <c r="B151" s="16" t="s">
        <v>11</v>
      </c>
      <c r="C151" s="17" t="s">
        <v>66</v>
      </c>
      <c r="D151" s="17" t="s">
        <v>132</v>
      </c>
      <c r="E151" s="17" t="s">
        <v>145</v>
      </c>
      <c r="F151" s="26" t="s">
        <v>75</v>
      </c>
      <c r="G151" s="18">
        <v>1057.5</v>
      </c>
      <c r="H151" s="18">
        <v>690.6</v>
      </c>
      <c r="I151" s="9">
        <f t="shared" si="8"/>
        <v>65.304964539007088</v>
      </c>
    </row>
    <row r="152" spans="1:9" ht="45" customHeight="1" x14ac:dyDescent="0.3">
      <c r="A152" s="15" t="s">
        <v>35</v>
      </c>
      <c r="B152" s="16" t="s">
        <v>11</v>
      </c>
      <c r="C152" s="17" t="s">
        <v>66</v>
      </c>
      <c r="D152" s="17" t="s">
        <v>132</v>
      </c>
      <c r="E152" s="17" t="s">
        <v>145</v>
      </c>
      <c r="F152" s="26" t="s">
        <v>36</v>
      </c>
      <c r="G152" s="18">
        <v>110.5</v>
      </c>
      <c r="H152" s="18">
        <v>110.5</v>
      </c>
      <c r="I152" s="9">
        <f t="shared" si="8"/>
        <v>100</v>
      </c>
    </row>
    <row r="153" spans="1:9" ht="45" customHeight="1" x14ac:dyDescent="0.3">
      <c r="A153" s="20" t="s">
        <v>68</v>
      </c>
      <c r="B153" s="16" t="s">
        <v>11</v>
      </c>
      <c r="C153" s="17" t="s">
        <v>66</v>
      </c>
      <c r="D153" s="17" t="s">
        <v>132</v>
      </c>
      <c r="E153" s="17" t="s">
        <v>69</v>
      </c>
      <c r="F153" s="26"/>
      <c r="G153" s="18">
        <f t="shared" ref="G153:H155" si="9">G154</f>
        <v>806.4</v>
      </c>
      <c r="H153" s="18">
        <f t="shared" si="9"/>
        <v>806.3</v>
      </c>
      <c r="I153" s="9">
        <f t="shared" si="8"/>
        <v>99.987599206349202</v>
      </c>
    </row>
    <row r="154" spans="1:9" ht="45" customHeight="1" x14ac:dyDescent="0.3">
      <c r="A154" s="29" t="s">
        <v>146</v>
      </c>
      <c r="B154" s="16" t="s">
        <v>11</v>
      </c>
      <c r="C154" s="17" t="s">
        <v>66</v>
      </c>
      <c r="D154" s="17" t="s">
        <v>132</v>
      </c>
      <c r="E154" s="17" t="s">
        <v>147</v>
      </c>
      <c r="F154" s="17"/>
      <c r="G154" s="18">
        <f t="shared" si="9"/>
        <v>806.4</v>
      </c>
      <c r="H154" s="18">
        <f t="shared" si="9"/>
        <v>806.3</v>
      </c>
      <c r="I154" s="9">
        <f t="shared" si="8"/>
        <v>99.987599206349202</v>
      </c>
    </row>
    <row r="155" spans="1:9" ht="92.25" customHeight="1" x14ac:dyDescent="0.3">
      <c r="A155" s="29" t="s">
        <v>148</v>
      </c>
      <c r="B155" s="16" t="s">
        <v>11</v>
      </c>
      <c r="C155" s="17" t="s">
        <v>66</v>
      </c>
      <c r="D155" s="17" t="s">
        <v>132</v>
      </c>
      <c r="E155" s="17" t="s">
        <v>149</v>
      </c>
      <c r="F155" s="17"/>
      <c r="G155" s="18">
        <f t="shared" si="9"/>
        <v>806.4</v>
      </c>
      <c r="H155" s="18">
        <f t="shared" si="9"/>
        <v>806.3</v>
      </c>
      <c r="I155" s="9">
        <f t="shared" si="8"/>
        <v>99.987599206349202</v>
      </c>
    </row>
    <row r="156" spans="1:9" ht="91.5" customHeight="1" x14ac:dyDescent="0.3">
      <c r="A156" s="20" t="s">
        <v>139</v>
      </c>
      <c r="B156" s="16" t="s">
        <v>11</v>
      </c>
      <c r="C156" s="17" t="s">
        <v>66</v>
      </c>
      <c r="D156" s="17" t="s">
        <v>132</v>
      </c>
      <c r="E156" s="17" t="s">
        <v>149</v>
      </c>
      <c r="F156" s="17" t="s">
        <v>75</v>
      </c>
      <c r="G156" s="18">
        <v>806.4</v>
      </c>
      <c r="H156" s="18">
        <v>806.3</v>
      </c>
      <c r="I156" s="9">
        <f t="shared" si="8"/>
        <v>99.987599206349202</v>
      </c>
    </row>
    <row r="157" spans="1:9" ht="44.25" customHeight="1" x14ac:dyDescent="0.3">
      <c r="A157" s="19" t="s">
        <v>40</v>
      </c>
      <c r="B157" s="16" t="s">
        <v>11</v>
      </c>
      <c r="C157" s="17" t="s">
        <v>66</v>
      </c>
      <c r="D157" s="17" t="s">
        <v>132</v>
      </c>
      <c r="E157" s="17" t="s">
        <v>41</v>
      </c>
      <c r="F157" s="26"/>
      <c r="G157" s="18">
        <f>G158+G161+G163</f>
        <v>950.30000000000007</v>
      </c>
      <c r="H157" s="18">
        <f>H158+H161+H163</f>
        <v>934.4</v>
      </c>
      <c r="I157" s="9">
        <f t="shared" si="8"/>
        <v>98.326844154477527</v>
      </c>
    </row>
    <row r="158" spans="1:9" ht="30" customHeight="1" x14ac:dyDescent="0.3">
      <c r="A158" s="19" t="s">
        <v>18</v>
      </c>
      <c r="B158" s="16" t="s">
        <v>11</v>
      </c>
      <c r="C158" s="17" t="s">
        <v>66</v>
      </c>
      <c r="D158" s="17" t="s">
        <v>132</v>
      </c>
      <c r="E158" s="17" t="s">
        <v>42</v>
      </c>
      <c r="F158" s="26"/>
      <c r="G158" s="18">
        <f>G159+G160</f>
        <v>183.1</v>
      </c>
      <c r="H158" s="18">
        <f>H159+H160</f>
        <v>183.1</v>
      </c>
      <c r="I158" s="9">
        <f t="shared" si="8"/>
        <v>100</v>
      </c>
    </row>
    <row r="159" spans="1:9" ht="43.5" customHeight="1" x14ac:dyDescent="0.3">
      <c r="A159" s="15" t="s">
        <v>35</v>
      </c>
      <c r="B159" s="16" t="s">
        <v>11</v>
      </c>
      <c r="C159" s="17" t="s">
        <v>66</v>
      </c>
      <c r="D159" s="17" t="s">
        <v>132</v>
      </c>
      <c r="E159" s="17" t="s">
        <v>42</v>
      </c>
      <c r="F159" s="26" t="s">
        <v>36</v>
      </c>
      <c r="G159" s="18">
        <v>87.1</v>
      </c>
      <c r="H159" s="18">
        <v>87.1</v>
      </c>
      <c r="I159" s="9">
        <f t="shared" si="8"/>
        <v>100</v>
      </c>
    </row>
    <row r="160" spans="1:9" ht="28.5" customHeight="1" x14ac:dyDescent="0.3">
      <c r="A160" s="20" t="s">
        <v>88</v>
      </c>
      <c r="B160" s="16" t="s">
        <v>11</v>
      </c>
      <c r="C160" s="17" t="s">
        <v>66</v>
      </c>
      <c r="D160" s="17" t="s">
        <v>132</v>
      </c>
      <c r="E160" s="17" t="s">
        <v>42</v>
      </c>
      <c r="F160" s="26" t="s">
        <v>89</v>
      </c>
      <c r="G160" s="18">
        <v>96</v>
      </c>
      <c r="H160" s="18">
        <v>96</v>
      </c>
      <c r="I160" s="9">
        <f t="shared" si="8"/>
        <v>100</v>
      </c>
    </row>
    <row r="161" spans="1:9" ht="43.5" customHeight="1" x14ac:dyDescent="0.3">
      <c r="A161" s="20" t="s">
        <v>150</v>
      </c>
      <c r="B161" s="16" t="s">
        <v>11</v>
      </c>
      <c r="C161" s="17" t="s">
        <v>66</v>
      </c>
      <c r="D161" s="17" t="s">
        <v>132</v>
      </c>
      <c r="E161" s="31" t="s">
        <v>151</v>
      </c>
      <c r="F161" s="17"/>
      <c r="G161" s="18">
        <f>G162</f>
        <v>767.2</v>
      </c>
      <c r="H161" s="18">
        <f>H162</f>
        <v>751.3</v>
      </c>
      <c r="I161" s="9">
        <f t="shared" si="8"/>
        <v>97.92752867570384</v>
      </c>
    </row>
    <row r="162" spans="1:9" ht="44.25" customHeight="1" x14ac:dyDescent="0.3">
      <c r="A162" s="15" t="s">
        <v>35</v>
      </c>
      <c r="B162" s="16" t="s">
        <v>11</v>
      </c>
      <c r="C162" s="17" t="s">
        <v>66</v>
      </c>
      <c r="D162" s="17" t="s">
        <v>132</v>
      </c>
      <c r="E162" s="31" t="s">
        <v>151</v>
      </c>
      <c r="F162" s="17" t="s">
        <v>36</v>
      </c>
      <c r="G162" s="18">
        <v>767.2</v>
      </c>
      <c r="H162" s="18">
        <v>751.3</v>
      </c>
      <c r="I162" s="9">
        <f t="shared" si="8"/>
        <v>97.92752867570384</v>
      </c>
    </row>
    <row r="163" spans="1:9" ht="52.5" hidden="1" customHeight="1" x14ac:dyDescent="0.3">
      <c r="A163" s="30" t="s">
        <v>152</v>
      </c>
      <c r="B163" s="16" t="s">
        <v>11</v>
      </c>
      <c r="C163" s="17" t="s">
        <v>66</v>
      </c>
      <c r="D163" s="17" t="s">
        <v>132</v>
      </c>
      <c r="E163" s="17" t="s">
        <v>153</v>
      </c>
      <c r="F163" s="17"/>
      <c r="G163" s="18">
        <f>G164</f>
        <v>0</v>
      </c>
      <c r="H163" s="18">
        <f>H164</f>
        <v>0</v>
      </c>
      <c r="I163" s="9" t="e">
        <f t="shared" si="8"/>
        <v>#DIV/0!</v>
      </c>
    </row>
    <row r="164" spans="1:9" ht="47.25" hidden="1" customHeight="1" x14ac:dyDescent="0.3">
      <c r="A164" s="15" t="s">
        <v>35</v>
      </c>
      <c r="B164" s="16" t="s">
        <v>11</v>
      </c>
      <c r="C164" s="17" t="s">
        <v>66</v>
      </c>
      <c r="D164" s="17" t="s">
        <v>132</v>
      </c>
      <c r="E164" s="17" t="s">
        <v>153</v>
      </c>
      <c r="F164" s="17" t="s">
        <v>36</v>
      </c>
      <c r="G164" s="18"/>
      <c r="H164" s="18"/>
      <c r="I164" s="9" t="e">
        <f t="shared" si="8"/>
        <v>#DIV/0!</v>
      </c>
    </row>
    <row r="165" spans="1:9" ht="13.5" customHeight="1" x14ac:dyDescent="0.3">
      <c r="A165" s="22" t="s">
        <v>154</v>
      </c>
      <c r="B165" s="11" t="s">
        <v>11</v>
      </c>
      <c r="C165" s="12" t="s">
        <v>155</v>
      </c>
      <c r="D165" s="12"/>
      <c r="E165" s="12"/>
      <c r="F165" s="24"/>
      <c r="G165" s="13">
        <f t="shared" ref="G165:H167" si="10">G166</f>
        <v>8903</v>
      </c>
      <c r="H165" s="13">
        <f t="shared" si="10"/>
        <v>7661.7</v>
      </c>
      <c r="I165" s="9">
        <f t="shared" si="8"/>
        <v>86.057508704930925</v>
      </c>
    </row>
    <row r="166" spans="1:9" ht="13.5" customHeight="1" x14ac:dyDescent="0.3">
      <c r="A166" s="14" t="s">
        <v>156</v>
      </c>
      <c r="B166" s="11" t="s">
        <v>11</v>
      </c>
      <c r="C166" s="12" t="s">
        <v>155</v>
      </c>
      <c r="D166" s="12" t="s">
        <v>38</v>
      </c>
      <c r="E166" s="12"/>
      <c r="F166" s="24"/>
      <c r="G166" s="13">
        <f t="shared" si="10"/>
        <v>8903</v>
      </c>
      <c r="H166" s="13">
        <f t="shared" si="10"/>
        <v>7661.7</v>
      </c>
      <c r="I166" s="9">
        <f t="shared" si="8"/>
        <v>86.057508704930925</v>
      </c>
    </row>
    <row r="167" spans="1:9" ht="29.25" customHeight="1" x14ac:dyDescent="0.3">
      <c r="A167" s="20" t="s">
        <v>82</v>
      </c>
      <c r="B167" s="16" t="s">
        <v>11</v>
      </c>
      <c r="C167" s="17" t="s">
        <v>155</v>
      </c>
      <c r="D167" s="17" t="s">
        <v>38</v>
      </c>
      <c r="E167" s="17" t="s">
        <v>83</v>
      </c>
      <c r="F167" s="24"/>
      <c r="G167" s="18">
        <f t="shared" si="10"/>
        <v>8903</v>
      </c>
      <c r="H167" s="18">
        <f t="shared" si="10"/>
        <v>7661.7</v>
      </c>
      <c r="I167" s="9">
        <f t="shared" si="8"/>
        <v>86.057508704930925</v>
      </c>
    </row>
    <row r="168" spans="1:9" ht="28.5" customHeight="1" x14ac:dyDescent="0.3">
      <c r="A168" s="29" t="s">
        <v>157</v>
      </c>
      <c r="B168" s="16" t="s">
        <v>11</v>
      </c>
      <c r="C168" s="17" t="s">
        <v>155</v>
      </c>
      <c r="D168" s="17" t="s">
        <v>38</v>
      </c>
      <c r="E168" s="17" t="s">
        <v>158</v>
      </c>
      <c r="F168" s="26"/>
      <c r="G168" s="18">
        <f>G171+G174+G169</f>
        <v>8903</v>
      </c>
      <c r="H168" s="18">
        <f>H171+H174+H169</f>
        <v>7661.7</v>
      </c>
      <c r="I168" s="9">
        <f t="shared" si="8"/>
        <v>86.057508704930925</v>
      </c>
    </row>
    <row r="169" spans="1:9" ht="28.5" hidden="1" customHeight="1" x14ac:dyDescent="0.3">
      <c r="A169" s="29" t="s">
        <v>159</v>
      </c>
      <c r="B169" s="16" t="s">
        <v>11</v>
      </c>
      <c r="C169" s="17" t="s">
        <v>155</v>
      </c>
      <c r="D169" s="17" t="s">
        <v>38</v>
      </c>
      <c r="E169" s="17" t="s">
        <v>160</v>
      </c>
      <c r="F169" s="26"/>
      <c r="G169" s="18">
        <f>G170</f>
        <v>0</v>
      </c>
      <c r="H169" s="18">
        <f>H170</f>
        <v>0</v>
      </c>
      <c r="I169" s="9" t="e">
        <f t="shared" si="8"/>
        <v>#DIV/0!</v>
      </c>
    </row>
    <row r="170" spans="1:9" ht="30.75" hidden="1" customHeight="1" x14ac:dyDescent="0.3">
      <c r="A170" s="20" t="s">
        <v>88</v>
      </c>
      <c r="B170" s="16" t="s">
        <v>11</v>
      </c>
      <c r="C170" s="17" t="s">
        <v>155</v>
      </c>
      <c r="D170" s="17" t="s">
        <v>38</v>
      </c>
      <c r="E170" s="17" t="s">
        <v>160</v>
      </c>
      <c r="F170" s="26" t="s">
        <v>89</v>
      </c>
      <c r="G170" s="18"/>
      <c r="H170" s="18"/>
      <c r="I170" s="9" t="e">
        <f t="shared" si="8"/>
        <v>#DIV/0!</v>
      </c>
    </row>
    <row r="171" spans="1:9" ht="91.5" customHeight="1" x14ac:dyDescent="0.3">
      <c r="A171" s="29" t="s">
        <v>161</v>
      </c>
      <c r="B171" s="16" t="s">
        <v>11</v>
      </c>
      <c r="C171" s="17" t="s">
        <v>155</v>
      </c>
      <c r="D171" s="17" t="s">
        <v>38</v>
      </c>
      <c r="E171" s="17" t="s">
        <v>162</v>
      </c>
      <c r="F171" s="26"/>
      <c r="G171" s="18">
        <f>G173+G172</f>
        <v>849</v>
      </c>
      <c r="H171" s="18">
        <f>H173+H172</f>
        <v>788.9</v>
      </c>
      <c r="I171" s="9">
        <f t="shared" si="8"/>
        <v>92.921083627797401</v>
      </c>
    </row>
    <row r="172" spans="1:9" ht="27.75" hidden="1" customHeight="1" x14ac:dyDescent="0.3">
      <c r="A172" s="20" t="s">
        <v>88</v>
      </c>
      <c r="B172" s="16" t="s">
        <v>11</v>
      </c>
      <c r="C172" s="17" t="s">
        <v>155</v>
      </c>
      <c r="D172" s="17" t="s">
        <v>38</v>
      </c>
      <c r="E172" s="17" t="s">
        <v>162</v>
      </c>
      <c r="F172" s="26" t="s">
        <v>89</v>
      </c>
      <c r="G172" s="18"/>
      <c r="H172" s="18"/>
      <c r="I172" s="9" t="e">
        <f t="shared" si="8"/>
        <v>#DIV/0!</v>
      </c>
    </row>
    <row r="173" spans="1:9" ht="12.75" customHeight="1" x14ac:dyDescent="0.3">
      <c r="A173" s="20" t="s">
        <v>20</v>
      </c>
      <c r="B173" s="16" t="s">
        <v>11</v>
      </c>
      <c r="C173" s="17" t="s">
        <v>155</v>
      </c>
      <c r="D173" s="17" t="s">
        <v>38</v>
      </c>
      <c r="E173" s="17" t="s">
        <v>162</v>
      </c>
      <c r="F173" s="26" t="s">
        <v>21</v>
      </c>
      <c r="G173" s="18">
        <v>849</v>
      </c>
      <c r="H173" s="18">
        <v>788.9</v>
      </c>
      <c r="I173" s="9">
        <f t="shared" si="8"/>
        <v>92.921083627797401</v>
      </c>
    </row>
    <row r="174" spans="1:9" ht="27.75" customHeight="1" x14ac:dyDescent="0.3">
      <c r="A174" s="29" t="s">
        <v>157</v>
      </c>
      <c r="B174" s="16" t="s">
        <v>11</v>
      </c>
      <c r="C174" s="17" t="s">
        <v>155</v>
      </c>
      <c r="D174" s="17" t="s">
        <v>38</v>
      </c>
      <c r="E174" s="17" t="s">
        <v>158</v>
      </c>
      <c r="F174" s="26"/>
      <c r="G174" s="18">
        <f>G175+G178+G181</f>
        <v>8054</v>
      </c>
      <c r="H174" s="18">
        <f>H175+H178+H181</f>
        <v>6872.8</v>
      </c>
      <c r="I174" s="9">
        <f t="shared" si="8"/>
        <v>85.33399553017135</v>
      </c>
    </row>
    <row r="175" spans="1:9" ht="28.5" customHeight="1" x14ac:dyDescent="0.3">
      <c r="A175" s="20" t="s">
        <v>163</v>
      </c>
      <c r="B175" s="16" t="s">
        <v>11</v>
      </c>
      <c r="C175" s="17" t="s">
        <v>155</v>
      </c>
      <c r="D175" s="17" t="s">
        <v>38</v>
      </c>
      <c r="E175" s="17" t="s">
        <v>164</v>
      </c>
      <c r="F175" s="26"/>
      <c r="G175" s="18">
        <f>G177+G176</f>
        <v>2500</v>
      </c>
      <c r="H175" s="18">
        <f>H177+H176</f>
        <v>2112.6</v>
      </c>
      <c r="I175" s="9">
        <f t="shared" si="8"/>
        <v>84.504000000000005</v>
      </c>
    </row>
    <row r="176" spans="1:9" ht="43.5" hidden="1" customHeight="1" x14ac:dyDescent="0.3">
      <c r="A176" s="15" t="s">
        <v>35</v>
      </c>
      <c r="B176" s="16" t="s">
        <v>11</v>
      </c>
      <c r="C176" s="17" t="s">
        <v>155</v>
      </c>
      <c r="D176" s="17" t="s">
        <v>38</v>
      </c>
      <c r="E176" s="17" t="s">
        <v>165</v>
      </c>
      <c r="F176" s="26" t="s">
        <v>36</v>
      </c>
      <c r="G176" s="18"/>
      <c r="H176" s="18"/>
      <c r="I176" s="9" t="e">
        <f t="shared" si="8"/>
        <v>#DIV/0!</v>
      </c>
    </row>
    <row r="177" spans="1:9" ht="28.5" customHeight="1" x14ac:dyDescent="0.3">
      <c r="A177" s="20" t="s">
        <v>88</v>
      </c>
      <c r="B177" s="16" t="s">
        <v>11</v>
      </c>
      <c r="C177" s="17" t="s">
        <v>155</v>
      </c>
      <c r="D177" s="17" t="s">
        <v>38</v>
      </c>
      <c r="E177" s="17" t="s">
        <v>164</v>
      </c>
      <c r="F177" s="26" t="s">
        <v>89</v>
      </c>
      <c r="G177" s="18">
        <v>2500</v>
      </c>
      <c r="H177" s="18">
        <v>2112.6</v>
      </c>
      <c r="I177" s="9">
        <f t="shared" si="8"/>
        <v>84.504000000000005</v>
      </c>
    </row>
    <row r="178" spans="1:9" ht="27.75" customHeight="1" x14ac:dyDescent="0.3">
      <c r="A178" s="20" t="s">
        <v>166</v>
      </c>
      <c r="B178" s="16" t="s">
        <v>11</v>
      </c>
      <c r="C178" s="17" t="s">
        <v>155</v>
      </c>
      <c r="D178" s="17" t="s">
        <v>38</v>
      </c>
      <c r="E178" s="17" t="s">
        <v>167</v>
      </c>
      <c r="F178" s="26"/>
      <c r="G178" s="18">
        <f>G180+G179</f>
        <v>900</v>
      </c>
      <c r="H178" s="18">
        <f>H180+H179</f>
        <v>615.4</v>
      </c>
      <c r="I178" s="9">
        <f t="shared" si="8"/>
        <v>68.377777777777766</v>
      </c>
    </row>
    <row r="179" spans="1:9" ht="45.75" hidden="1" customHeight="1" x14ac:dyDescent="0.3">
      <c r="A179" s="15" t="s">
        <v>35</v>
      </c>
      <c r="B179" s="16" t="s">
        <v>11</v>
      </c>
      <c r="C179" s="17" t="s">
        <v>155</v>
      </c>
      <c r="D179" s="17" t="s">
        <v>38</v>
      </c>
      <c r="E179" s="17" t="s">
        <v>168</v>
      </c>
      <c r="F179" s="26" t="s">
        <v>36</v>
      </c>
      <c r="G179" s="18"/>
      <c r="H179" s="18"/>
      <c r="I179" s="9" t="e">
        <f t="shared" si="8"/>
        <v>#DIV/0!</v>
      </c>
    </row>
    <row r="180" spans="1:9" ht="29.25" customHeight="1" x14ac:dyDescent="0.3">
      <c r="A180" s="20"/>
      <c r="B180" s="16" t="s">
        <v>11</v>
      </c>
      <c r="C180" s="17" t="s">
        <v>155</v>
      </c>
      <c r="D180" s="17" t="s">
        <v>38</v>
      </c>
      <c r="E180" s="17" t="s">
        <v>167</v>
      </c>
      <c r="F180" s="26" t="s">
        <v>89</v>
      </c>
      <c r="G180" s="18">
        <v>900</v>
      </c>
      <c r="H180" s="18">
        <v>615.4</v>
      </c>
      <c r="I180" s="9">
        <f t="shared" si="8"/>
        <v>68.377777777777766</v>
      </c>
    </row>
    <row r="181" spans="1:9" ht="27.75" customHeight="1" x14ac:dyDescent="0.3">
      <c r="A181" s="20" t="s">
        <v>169</v>
      </c>
      <c r="B181" s="16" t="s">
        <v>11</v>
      </c>
      <c r="C181" s="17" t="s">
        <v>155</v>
      </c>
      <c r="D181" s="17" t="s">
        <v>38</v>
      </c>
      <c r="E181" s="17" t="s">
        <v>170</v>
      </c>
      <c r="F181" s="26"/>
      <c r="G181" s="18">
        <f>G183+G182</f>
        <v>4654</v>
      </c>
      <c r="H181" s="18">
        <f>H183+H182</f>
        <v>4144.8</v>
      </c>
      <c r="I181" s="9">
        <f t="shared" si="8"/>
        <v>89.058874086807052</v>
      </c>
    </row>
    <row r="182" spans="1:9" ht="43.5" hidden="1" customHeight="1" x14ac:dyDescent="0.3">
      <c r="A182" s="15" t="s">
        <v>35</v>
      </c>
      <c r="B182" s="16" t="s">
        <v>11</v>
      </c>
      <c r="C182" s="17" t="s">
        <v>155</v>
      </c>
      <c r="D182" s="17" t="s">
        <v>38</v>
      </c>
      <c r="E182" s="17" t="s">
        <v>171</v>
      </c>
      <c r="F182" s="26" t="s">
        <v>36</v>
      </c>
      <c r="G182" s="18"/>
      <c r="H182" s="18"/>
      <c r="I182" s="9" t="e">
        <f t="shared" si="8"/>
        <v>#DIV/0!</v>
      </c>
    </row>
    <row r="183" spans="1:9" ht="28.5" customHeight="1" x14ac:dyDescent="0.3">
      <c r="A183" s="20" t="s">
        <v>88</v>
      </c>
      <c r="B183" s="16" t="s">
        <v>11</v>
      </c>
      <c r="C183" s="17" t="s">
        <v>155</v>
      </c>
      <c r="D183" s="17" t="s">
        <v>38</v>
      </c>
      <c r="E183" s="17" t="s">
        <v>170</v>
      </c>
      <c r="F183" s="26" t="s">
        <v>89</v>
      </c>
      <c r="G183" s="18">
        <v>4654</v>
      </c>
      <c r="H183" s="18">
        <v>4144.8</v>
      </c>
      <c r="I183" s="9">
        <f t="shared" si="8"/>
        <v>89.058874086807052</v>
      </c>
    </row>
    <row r="184" spans="1:9" ht="28.5" customHeight="1" x14ac:dyDescent="0.3">
      <c r="A184" s="22" t="s">
        <v>172</v>
      </c>
      <c r="B184" s="11" t="s">
        <v>11</v>
      </c>
      <c r="C184" s="23" t="s">
        <v>173</v>
      </c>
      <c r="D184" s="17"/>
      <c r="E184" s="17"/>
      <c r="F184" s="26"/>
      <c r="G184" s="13">
        <f>G185</f>
        <v>9742</v>
      </c>
      <c r="H184" s="13">
        <f>H185</f>
        <v>9599</v>
      </c>
      <c r="I184" s="9">
        <f t="shared" si="8"/>
        <v>98.532128926298498</v>
      </c>
    </row>
    <row r="185" spans="1:9" ht="14.25" customHeight="1" x14ac:dyDescent="0.3">
      <c r="A185" s="22" t="s">
        <v>174</v>
      </c>
      <c r="B185" s="11" t="s">
        <v>11</v>
      </c>
      <c r="C185" s="23" t="s">
        <v>173</v>
      </c>
      <c r="D185" s="23" t="s">
        <v>13</v>
      </c>
      <c r="E185" s="23"/>
      <c r="F185" s="23"/>
      <c r="G185" s="13">
        <f>G186+G190+G193+G196</f>
        <v>9742</v>
      </c>
      <c r="H185" s="13">
        <f>H186+H190+H193+H196</f>
        <v>9599</v>
      </c>
      <c r="I185" s="9">
        <f t="shared" si="8"/>
        <v>98.532128926298498</v>
      </c>
    </row>
    <row r="186" spans="1:9" ht="45" customHeight="1" x14ac:dyDescent="0.3">
      <c r="A186" s="20" t="s">
        <v>68</v>
      </c>
      <c r="B186" s="16" t="s">
        <v>11</v>
      </c>
      <c r="C186" s="25" t="s">
        <v>173</v>
      </c>
      <c r="D186" s="25" t="s">
        <v>13</v>
      </c>
      <c r="E186" s="25" t="s">
        <v>69</v>
      </c>
      <c r="F186" s="23"/>
      <c r="G186" s="18">
        <f t="shared" ref="G186:H188" si="11">G187</f>
        <v>1310.5</v>
      </c>
      <c r="H186" s="18">
        <f t="shared" si="11"/>
        <v>1167.5</v>
      </c>
      <c r="I186" s="9">
        <f t="shared" si="8"/>
        <v>89.088134299885539</v>
      </c>
    </row>
    <row r="187" spans="1:9" ht="44.25" customHeight="1" x14ac:dyDescent="0.3">
      <c r="A187" s="29" t="s">
        <v>122</v>
      </c>
      <c r="B187" s="16" t="s">
        <v>11</v>
      </c>
      <c r="C187" s="25" t="s">
        <v>173</v>
      </c>
      <c r="D187" s="25" t="s">
        <v>13</v>
      </c>
      <c r="E187" s="25" t="s">
        <v>71</v>
      </c>
      <c r="F187" s="25"/>
      <c r="G187" s="18">
        <f t="shared" si="11"/>
        <v>1310.5</v>
      </c>
      <c r="H187" s="18">
        <f t="shared" si="11"/>
        <v>1167.5</v>
      </c>
      <c r="I187" s="9">
        <f t="shared" si="8"/>
        <v>89.088134299885539</v>
      </c>
    </row>
    <row r="188" spans="1:9" ht="28.5" customHeight="1" x14ac:dyDescent="0.3">
      <c r="A188" s="29" t="s">
        <v>123</v>
      </c>
      <c r="B188" s="16" t="s">
        <v>11</v>
      </c>
      <c r="C188" s="25" t="s">
        <v>173</v>
      </c>
      <c r="D188" s="25" t="s">
        <v>13</v>
      </c>
      <c r="E188" s="17" t="s">
        <v>124</v>
      </c>
      <c r="F188" s="17"/>
      <c r="G188" s="18">
        <f t="shared" si="11"/>
        <v>1310.5</v>
      </c>
      <c r="H188" s="18">
        <f t="shared" si="11"/>
        <v>1167.5</v>
      </c>
      <c r="I188" s="9">
        <f t="shared" si="8"/>
        <v>89.088134299885539</v>
      </c>
    </row>
    <row r="189" spans="1:9" ht="14.25" customHeight="1" x14ac:dyDescent="0.3">
      <c r="A189" s="20" t="s">
        <v>20</v>
      </c>
      <c r="B189" s="16" t="s">
        <v>11</v>
      </c>
      <c r="C189" s="25" t="s">
        <v>173</v>
      </c>
      <c r="D189" s="25" t="s">
        <v>13</v>
      </c>
      <c r="E189" s="17" t="s">
        <v>124</v>
      </c>
      <c r="F189" s="17" t="s">
        <v>21</v>
      </c>
      <c r="G189" s="33">
        <v>1310.5</v>
      </c>
      <c r="H189" s="33">
        <v>1167.5</v>
      </c>
      <c r="I189" s="9">
        <f t="shared" si="8"/>
        <v>89.088134299885539</v>
      </c>
    </row>
    <row r="190" spans="1:9" ht="45.75" customHeight="1" x14ac:dyDescent="0.3">
      <c r="A190" s="19" t="s">
        <v>40</v>
      </c>
      <c r="B190" s="16" t="s">
        <v>11</v>
      </c>
      <c r="C190" s="25" t="s">
        <v>173</v>
      </c>
      <c r="D190" s="25" t="s">
        <v>13</v>
      </c>
      <c r="E190" s="17" t="s">
        <v>41</v>
      </c>
      <c r="F190" s="17"/>
      <c r="G190" s="18">
        <f>G191</f>
        <v>10</v>
      </c>
      <c r="H190" s="18">
        <f>H191</f>
        <v>10</v>
      </c>
      <c r="I190" s="9">
        <f t="shared" si="8"/>
        <v>100</v>
      </c>
    </row>
    <row r="191" spans="1:9" ht="30.75" customHeight="1" x14ac:dyDescent="0.3">
      <c r="A191" s="19" t="s">
        <v>18</v>
      </c>
      <c r="B191" s="16" t="s">
        <v>11</v>
      </c>
      <c r="C191" s="25" t="s">
        <v>173</v>
      </c>
      <c r="D191" s="25" t="s">
        <v>13</v>
      </c>
      <c r="E191" s="17" t="s">
        <v>42</v>
      </c>
      <c r="F191" s="17"/>
      <c r="G191" s="18">
        <f>G192</f>
        <v>10</v>
      </c>
      <c r="H191" s="18">
        <f>H192</f>
        <v>10</v>
      </c>
      <c r="I191" s="9">
        <f t="shared" si="8"/>
        <v>100</v>
      </c>
    </row>
    <row r="192" spans="1:9" ht="14.25" customHeight="1" x14ac:dyDescent="0.3">
      <c r="A192" s="20" t="s">
        <v>20</v>
      </c>
      <c r="B192" s="16" t="s">
        <v>11</v>
      </c>
      <c r="C192" s="25" t="s">
        <v>173</v>
      </c>
      <c r="D192" s="25" t="s">
        <v>13</v>
      </c>
      <c r="E192" s="17" t="s">
        <v>42</v>
      </c>
      <c r="F192" s="17" t="s">
        <v>21</v>
      </c>
      <c r="G192" s="18">
        <v>10</v>
      </c>
      <c r="H192" s="18">
        <v>10</v>
      </c>
      <c r="I192" s="9">
        <f t="shared" si="8"/>
        <v>100</v>
      </c>
    </row>
    <row r="193" spans="1:9" ht="60" customHeight="1" x14ac:dyDescent="0.3">
      <c r="A193" s="19" t="s">
        <v>175</v>
      </c>
      <c r="B193" s="16" t="s">
        <v>11</v>
      </c>
      <c r="C193" s="25" t="s">
        <v>173</v>
      </c>
      <c r="D193" s="25" t="s">
        <v>13</v>
      </c>
      <c r="E193" s="17" t="s">
        <v>176</v>
      </c>
      <c r="F193" s="17"/>
      <c r="G193" s="18">
        <f>G194</f>
        <v>83.8</v>
      </c>
      <c r="H193" s="18">
        <f>H194</f>
        <v>83.8</v>
      </c>
      <c r="I193" s="9">
        <f t="shared" si="8"/>
        <v>100</v>
      </c>
    </row>
    <row r="194" spans="1:9" ht="29.25" customHeight="1" x14ac:dyDescent="0.3">
      <c r="A194" s="19" t="s">
        <v>18</v>
      </c>
      <c r="B194" s="16" t="s">
        <v>11</v>
      </c>
      <c r="C194" s="25" t="s">
        <v>173</v>
      </c>
      <c r="D194" s="25" t="s">
        <v>13</v>
      </c>
      <c r="E194" s="17" t="s">
        <v>177</v>
      </c>
      <c r="F194" s="17"/>
      <c r="G194" s="18">
        <f>G195</f>
        <v>83.8</v>
      </c>
      <c r="H194" s="18">
        <f>H195</f>
        <v>83.8</v>
      </c>
      <c r="I194" s="9">
        <f t="shared" si="8"/>
        <v>100</v>
      </c>
    </row>
    <row r="195" spans="1:9" ht="14.25" customHeight="1" x14ac:dyDescent="0.3">
      <c r="A195" s="20" t="s">
        <v>20</v>
      </c>
      <c r="B195" s="16" t="s">
        <v>11</v>
      </c>
      <c r="C195" s="25" t="s">
        <v>173</v>
      </c>
      <c r="D195" s="25" t="s">
        <v>13</v>
      </c>
      <c r="E195" s="17" t="s">
        <v>177</v>
      </c>
      <c r="F195" s="17" t="s">
        <v>21</v>
      </c>
      <c r="G195" s="18">
        <v>83.8</v>
      </c>
      <c r="H195" s="18">
        <v>83.8</v>
      </c>
      <c r="I195" s="9">
        <f t="shared" si="8"/>
        <v>100</v>
      </c>
    </row>
    <row r="196" spans="1:9" ht="28.5" customHeight="1" x14ac:dyDescent="0.3">
      <c r="A196" s="20" t="s">
        <v>82</v>
      </c>
      <c r="B196" s="16" t="s">
        <v>11</v>
      </c>
      <c r="C196" s="25" t="s">
        <v>173</v>
      </c>
      <c r="D196" s="25" t="s">
        <v>13</v>
      </c>
      <c r="E196" s="31">
        <v>9000000000</v>
      </c>
      <c r="F196" s="17"/>
      <c r="G196" s="18">
        <f t="shared" ref="G196:H198" si="12">G197</f>
        <v>8337.7000000000007</v>
      </c>
      <c r="H196" s="18">
        <f t="shared" si="12"/>
        <v>8337.7000000000007</v>
      </c>
      <c r="I196" s="9">
        <f t="shared" si="8"/>
        <v>100</v>
      </c>
    </row>
    <row r="197" spans="1:9" ht="13.5" customHeight="1" x14ac:dyDescent="0.3">
      <c r="A197" s="32" t="s">
        <v>84</v>
      </c>
      <c r="B197" s="16" t="s">
        <v>11</v>
      </c>
      <c r="C197" s="25" t="s">
        <v>173</v>
      </c>
      <c r="D197" s="25" t="s">
        <v>13</v>
      </c>
      <c r="E197" s="31">
        <v>9010000000</v>
      </c>
      <c r="F197" s="17"/>
      <c r="G197" s="18">
        <f t="shared" si="12"/>
        <v>8337.7000000000007</v>
      </c>
      <c r="H197" s="18">
        <f t="shared" si="12"/>
        <v>8337.7000000000007</v>
      </c>
      <c r="I197" s="9">
        <f t="shared" si="8"/>
        <v>100</v>
      </c>
    </row>
    <row r="198" spans="1:9" ht="60" customHeight="1" x14ac:dyDescent="0.3">
      <c r="A198" s="20" t="s">
        <v>90</v>
      </c>
      <c r="B198" s="16" t="s">
        <v>11</v>
      </c>
      <c r="C198" s="25" t="s">
        <v>173</v>
      </c>
      <c r="D198" s="25" t="s">
        <v>13</v>
      </c>
      <c r="E198" s="17" t="s">
        <v>91</v>
      </c>
      <c r="F198" s="17"/>
      <c r="G198" s="18">
        <f t="shared" si="12"/>
        <v>8337.7000000000007</v>
      </c>
      <c r="H198" s="18">
        <f t="shared" si="12"/>
        <v>8337.7000000000007</v>
      </c>
      <c r="I198" s="9">
        <f t="shared" si="8"/>
        <v>100</v>
      </c>
    </row>
    <row r="199" spans="1:9" ht="14.25" customHeight="1" x14ac:dyDescent="0.3">
      <c r="A199" s="20" t="s">
        <v>20</v>
      </c>
      <c r="B199" s="16" t="s">
        <v>11</v>
      </c>
      <c r="C199" s="25" t="s">
        <v>173</v>
      </c>
      <c r="D199" s="25" t="s">
        <v>13</v>
      </c>
      <c r="E199" s="17" t="s">
        <v>91</v>
      </c>
      <c r="F199" s="17" t="s">
        <v>21</v>
      </c>
      <c r="G199" s="18">
        <v>8337.7000000000007</v>
      </c>
      <c r="H199" s="18">
        <v>8337.7000000000007</v>
      </c>
      <c r="I199" s="9">
        <f t="shared" si="8"/>
        <v>100</v>
      </c>
    </row>
    <row r="200" spans="1:9" ht="67.5" customHeight="1" x14ac:dyDescent="0.3">
      <c r="A200" s="36" t="s">
        <v>178</v>
      </c>
      <c r="B200" s="7" t="s">
        <v>179</v>
      </c>
      <c r="C200" s="37"/>
      <c r="D200" s="37"/>
      <c r="E200" s="37"/>
      <c r="F200" s="37"/>
      <c r="G200" s="9">
        <f>G201+G234+G258+G336+G345+G351+G299+G240</f>
        <v>133159.60000000003</v>
      </c>
      <c r="H200" s="9">
        <f>H201+H234+H258+H336+H345+H351+H299+H240</f>
        <v>131943.30000000005</v>
      </c>
      <c r="I200" s="9">
        <f t="shared" si="8"/>
        <v>99.086584820020491</v>
      </c>
    </row>
    <row r="201" spans="1:9" ht="28.5" customHeight="1" x14ac:dyDescent="0.3">
      <c r="A201" s="10" t="s">
        <v>12</v>
      </c>
      <c r="B201" s="11" t="s">
        <v>179</v>
      </c>
      <c r="C201" s="23" t="s">
        <v>13</v>
      </c>
      <c r="D201" s="23"/>
      <c r="E201" s="23"/>
      <c r="F201" s="23"/>
      <c r="G201" s="13">
        <f>G202+G212+G216</f>
        <v>12599.8</v>
      </c>
      <c r="H201" s="13">
        <f>H202+H212+H216</f>
        <v>12588.6</v>
      </c>
      <c r="I201" s="9">
        <f t="shared" si="8"/>
        <v>99.911109700153972</v>
      </c>
    </row>
    <row r="202" spans="1:9" ht="60" customHeight="1" x14ac:dyDescent="0.3">
      <c r="A202" s="14" t="s">
        <v>180</v>
      </c>
      <c r="B202" s="11" t="s">
        <v>179</v>
      </c>
      <c r="C202" s="12" t="s">
        <v>13</v>
      </c>
      <c r="D202" s="12" t="s">
        <v>181</v>
      </c>
      <c r="E202" s="12"/>
      <c r="F202" s="12"/>
      <c r="G202" s="13">
        <f t="shared" ref="G202:H204" si="13">G203</f>
        <v>8880.4</v>
      </c>
      <c r="H202" s="13">
        <f t="shared" si="13"/>
        <v>8871.6</v>
      </c>
      <c r="I202" s="9">
        <f t="shared" si="8"/>
        <v>99.900905364623227</v>
      </c>
    </row>
    <row r="203" spans="1:9" ht="75.75" customHeight="1" x14ac:dyDescent="0.3">
      <c r="A203" s="20" t="s">
        <v>133</v>
      </c>
      <c r="B203" s="16" t="s">
        <v>179</v>
      </c>
      <c r="C203" s="17" t="s">
        <v>13</v>
      </c>
      <c r="D203" s="17" t="s">
        <v>181</v>
      </c>
      <c r="E203" s="17" t="s">
        <v>134</v>
      </c>
      <c r="F203" s="12"/>
      <c r="G203" s="18">
        <f t="shared" si="13"/>
        <v>8880.4</v>
      </c>
      <c r="H203" s="18">
        <f t="shared" si="13"/>
        <v>8871.6</v>
      </c>
      <c r="I203" s="9">
        <f t="shared" si="8"/>
        <v>99.900905364623227</v>
      </c>
    </row>
    <row r="204" spans="1:9" ht="42.75" customHeight="1" x14ac:dyDescent="0.3">
      <c r="A204" s="29" t="s">
        <v>135</v>
      </c>
      <c r="B204" s="16" t="s">
        <v>179</v>
      </c>
      <c r="C204" s="17" t="s">
        <v>13</v>
      </c>
      <c r="D204" s="17" t="s">
        <v>181</v>
      </c>
      <c r="E204" s="17" t="s">
        <v>136</v>
      </c>
      <c r="F204" s="17"/>
      <c r="G204" s="18">
        <f t="shared" si="13"/>
        <v>8880.4</v>
      </c>
      <c r="H204" s="18">
        <f t="shared" si="13"/>
        <v>8871.6</v>
      </c>
      <c r="I204" s="9">
        <f t="shared" ref="I204:I267" si="14">H204/G204*100</f>
        <v>99.900905364623227</v>
      </c>
    </row>
    <row r="205" spans="1:9" ht="28.5" customHeight="1" x14ac:dyDescent="0.3">
      <c r="A205" s="29" t="s">
        <v>137</v>
      </c>
      <c r="B205" s="16" t="s">
        <v>179</v>
      </c>
      <c r="C205" s="17" t="s">
        <v>13</v>
      </c>
      <c r="D205" s="17" t="s">
        <v>181</v>
      </c>
      <c r="E205" s="17" t="s">
        <v>138</v>
      </c>
      <c r="F205" s="17"/>
      <c r="G205" s="18">
        <f>G207+G206+G208</f>
        <v>8880.4</v>
      </c>
      <c r="H205" s="18">
        <f>H207+H206+H208</f>
        <v>8871.6</v>
      </c>
      <c r="I205" s="9">
        <f t="shared" si="14"/>
        <v>99.900905364623227</v>
      </c>
    </row>
    <row r="206" spans="1:9" ht="92.25" customHeight="1" x14ac:dyDescent="0.3">
      <c r="A206" s="20" t="s">
        <v>139</v>
      </c>
      <c r="B206" s="16" t="s">
        <v>179</v>
      </c>
      <c r="C206" s="17" t="s">
        <v>13</v>
      </c>
      <c r="D206" s="17" t="s">
        <v>181</v>
      </c>
      <c r="E206" s="17" t="s">
        <v>138</v>
      </c>
      <c r="F206" s="17" t="s">
        <v>75</v>
      </c>
      <c r="G206" s="18">
        <v>8650.5</v>
      </c>
      <c r="H206" s="18">
        <v>8649.5</v>
      </c>
      <c r="I206" s="9">
        <f t="shared" si="14"/>
        <v>99.988439974567939</v>
      </c>
    </row>
    <row r="207" spans="1:9" ht="44.25" customHeight="1" x14ac:dyDescent="0.3">
      <c r="A207" s="15" t="s">
        <v>35</v>
      </c>
      <c r="B207" s="16" t="s">
        <v>179</v>
      </c>
      <c r="C207" s="17" t="s">
        <v>13</v>
      </c>
      <c r="D207" s="17" t="s">
        <v>181</v>
      </c>
      <c r="E207" s="17" t="s">
        <v>138</v>
      </c>
      <c r="F207" s="17" t="s">
        <v>36</v>
      </c>
      <c r="G207" s="18">
        <v>229.9</v>
      </c>
      <c r="H207" s="18">
        <v>222.1</v>
      </c>
      <c r="I207" s="9">
        <f t="shared" si="14"/>
        <v>96.607220530665501</v>
      </c>
    </row>
    <row r="208" spans="1:9" ht="28.5" hidden="1" customHeight="1" x14ac:dyDescent="0.3">
      <c r="A208" s="20" t="s">
        <v>140</v>
      </c>
      <c r="B208" s="16" t="s">
        <v>179</v>
      </c>
      <c r="C208" s="17" t="s">
        <v>13</v>
      </c>
      <c r="D208" s="17" t="s">
        <v>181</v>
      </c>
      <c r="E208" s="17" t="s">
        <v>138</v>
      </c>
      <c r="F208" s="17" t="s">
        <v>141</v>
      </c>
      <c r="G208" s="18"/>
      <c r="H208" s="18"/>
      <c r="I208" s="9" t="e">
        <f t="shared" si="14"/>
        <v>#DIV/0!</v>
      </c>
    </row>
    <row r="209" spans="1:9" ht="31.5" hidden="1" customHeight="1" x14ac:dyDescent="0.3">
      <c r="A209" s="20" t="s">
        <v>182</v>
      </c>
      <c r="B209" s="16" t="s">
        <v>179</v>
      </c>
      <c r="C209" s="17" t="s">
        <v>13</v>
      </c>
      <c r="D209" s="17" t="s">
        <v>181</v>
      </c>
      <c r="E209" s="17" t="s">
        <v>183</v>
      </c>
      <c r="F209" s="26"/>
      <c r="G209" s="18"/>
      <c r="H209" s="18"/>
      <c r="I209" s="9" t="e">
        <f t="shared" si="14"/>
        <v>#DIV/0!</v>
      </c>
    </row>
    <row r="210" spans="1:9" ht="47.25" hidden="1" customHeight="1" x14ac:dyDescent="0.3">
      <c r="A210" s="20" t="s">
        <v>184</v>
      </c>
      <c r="B210" s="16" t="s">
        <v>179</v>
      </c>
      <c r="C210" s="17" t="s">
        <v>13</v>
      </c>
      <c r="D210" s="17" t="s">
        <v>181</v>
      </c>
      <c r="E210" s="17" t="s">
        <v>185</v>
      </c>
      <c r="F210" s="26"/>
      <c r="G210" s="18"/>
      <c r="H210" s="18"/>
      <c r="I210" s="9" t="e">
        <f t="shared" si="14"/>
        <v>#DIV/0!</v>
      </c>
    </row>
    <row r="211" spans="1:9" ht="31.5" hidden="1" customHeight="1" x14ac:dyDescent="0.3">
      <c r="A211" s="20" t="s">
        <v>97</v>
      </c>
      <c r="B211" s="16" t="s">
        <v>179</v>
      </c>
      <c r="C211" s="17" t="s">
        <v>13</v>
      </c>
      <c r="D211" s="17" t="s">
        <v>181</v>
      </c>
      <c r="E211" s="17" t="s">
        <v>185</v>
      </c>
      <c r="F211" s="26" t="s">
        <v>36</v>
      </c>
      <c r="G211" s="18"/>
      <c r="H211" s="18"/>
      <c r="I211" s="9" t="e">
        <f t="shared" si="14"/>
        <v>#DIV/0!</v>
      </c>
    </row>
    <row r="212" spans="1:9" ht="0.75" customHeight="1" x14ac:dyDescent="0.3">
      <c r="A212" s="14" t="s">
        <v>186</v>
      </c>
      <c r="B212" s="11" t="s">
        <v>179</v>
      </c>
      <c r="C212" s="12" t="s">
        <v>13</v>
      </c>
      <c r="D212" s="12" t="s">
        <v>173</v>
      </c>
      <c r="E212" s="12"/>
      <c r="F212" s="12"/>
      <c r="G212" s="13">
        <f t="shared" ref="G212:H214" si="15">G213</f>
        <v>0</v>
      </c>
      <c r="H212" s="13">
        <f t="shared" si="15"/>
        <v>0</v>
      </c>
      <c r="I212" s="9" t="e">
        <f t="shared" si="14"/>
        <v>#DIV/0!</v>
      </c>
    </row>
    <row r="213" spans="1:9" ht="15.75" hidden="1" customHeight="1" x14ac:dyDescent="0.3">
      <c r="A213" s="20" t="s">
        <v>186</v>
      </c>
      <c r="B213" s="16" t="s">
        <v>179</v>
      </c>
      <c r="C213" s="17" t="s">
        <v>13</v>
      </c>
      <c r="D213" s="17" t="s">
        <v>173</v>
      </c>
      <c r="E213" s="17" t="s">
        <v>187</v>
      </c>
      <c r="F213" s="17"/>
      <c r="G213" s="18">
        <f t="shared" si="15"/>
        <v>0</v>
      </c>
      <c r="H213" s="18">
        <f t="shared" si="15"/>
        <v>0</v>
      </c>
      <c r="I213" s="9" t="e">
        <f t="shared" si="14"/>
        <v>#DIV/0!</v>
      </c>
    </row>
    <row r="214" spans="1:9" ht="30" hidden="1" customHeight="1" x14ac:dyDescent="0.3">
      <c r="A214" s="20" t="s">
        <v>188</v>
      </c>
      <c r="B214" s="16" t="s">
        <v>179</v>
      </c>
      <c r="C214" s="17" t="s">
        <v>13</v>
      </c>
      <c r="D214" s="17" t="s">
        <v>173</v>
      </c>
      <c r="E214" s="17" t="s">
        <v>189</v>
      </c>
      <c r="F214" s="17"/>
      <c r="G214" s="18">
        <f t="shared" si="15"/>
        <v>0</v>
      </c>
      <c r="H214" s="18">
        <f t="shared" si="15"/>
        <v>0</v>
      </c>
      <c r="I214" s="9" t="e">
        <f t="shared" si="14"/>
        <v>#DIV/0!</v>
      </c>
    </row>
    <row r="215" spans="1:9" ht="12.75" hidden="1" customHeight="1" x14ac:dyDescent="0.3">
      <c r="A215" s="20" t="s">
        <v>190</v>
      </c>
      <c r="B215" s="16" t="s">
        <v>179</v>
      </c>
      <c r="C215" s="17" t="s">
        <v>13</v>
      </c>
      <c r="D215" s="17" t="s">
        <v>173</v>
      </c>
      <c r="E215" s="17" t="s">
        <v>189</v>
      </c>
      <c r="F215" s="17" t="s">
        <v>191</v>
      </c>
      <c r="G215" s="18">
        <v>0</v>
      </c>
      <c r="H215" s="18">
        <v>0</v>
      </c>
      <c r="I215" s="9" t="e">
        <f t="shared" si="14"/>
        <v>#DIV/0!</v>
      </c>
    </row>
    <row r="216" spans="1:9" ht="30.75" customHeight="1" x14ac:dyDescent="0.3">
      <c r="A216" s="14" t="s">
        <v>14</v>
      </c>
      <c r="B216" s="11" t="s">
        <v>179</v>
      </c>
      <c r="C216" s="12" t="s">
        <v>13</v>
      </c>
      <c r="D216" s="12" t="s">
        <v>15</v>
      </c>
      <c r="E216" s="12"/>
      <c r="F216" s="12"/>
      <c r="G216" s="13">
        <f>G221+G229+G226</f>
        <v>3719.3999999999996</v>
      </c>
      <c r="H216" s="13">
        <f>H221+H229+H226</f>
        <v>3717</v>
      </c>
      <c r="I216" s="9">
        <f t="shared" si="14"/>
        <v>99.935473463461861</v>
      </c>
    </row>
    <row r="217" spans="1:9" ht="74.25" hidden="1" customHeight="1" x14ac:dyDescent="0.3">
      <c r="A217" s="20" t="s">
        <v>133</v>
      </c>
      <c r="B217" s="16" t="s">
        <v>179</v>
      </c>
      <c r="C217" s="17" t="s">
        <v>13</v>
      </c>
      <c r="D217" s="17" t="s">
        <v>15</v>
      </c>
      <c r="E217" s="17" t="s">
        <v>134</v>
      </c>
      <c r="F217" s="12"/>
      <c r="G217" s="13"/>
      <c r="H217" s="13"/>
      <c r="I217" s="9" t="e">
        <f t="shared" si="14"/>
        <v>#DIV/0!</v>
      </c>
    </row>
    <row r="218" spans="1:9" ht="28.5" hidden="1" customHeight="1" x14ac:dyDescent="0.3">
      <c r="A218" s="29" t="s">
        <v>142</v>
      </c>
      <c r="B218" s="16" t="s">
        <v>179</v>
      </c>
      <c r="C218" s="17" t="s">
        <v>13</v>
      </c>
      <c r="D218" s="17" t="s">
        <v>15</v>
      </c>
      <c r="E218" s="17" t="s">
        <v>143</v>
      </c>
      <c r="F218" s="17"/>
      <c r="G218" s="18"/>
      <c r="H218" s="18"/>
      <c r="I218" s="9" t="e">
        <f t="shared" si="14"/>
        <v>#DIV/0!</v>
      </c>
    </row>
    <row r="219" spans="1:9" ht="27.75" hidden="1" customHeight="1" x14ac:dyDescent="0.3">
      <c r="A219" s="38" t="s">
        <v>192</v>
      </c>
      <c r="B219" s="16" t="s">
        <v>179</v>
      </c>
      <c r="C219" s="17" t="s">
        <v>13</v>
      </c>
      <c r="D219" s="17" t="s">
        <v>15</v>
      </c>
      <c r="E219" s="17" t="s">
        <v>193</v>
      </c>
      <c r="F219" s="17"/>
      <c r="G219" s="18"/>
      <c r="H219" s="18"/>
      <c r="I219" s="9" t="e">
        <f t="shared" si="14"/>
        <v>#DIV/0!</v>
      </c>
    </row>
    <row r="220" spans="1:9" ht="15" hidden="1" customHeight="1" x14ac:dyDescent="0.3">
      <c r="A220" s="20" t="s">
        <v>194</v>
      </c>
      <c r="B220" s="16" t="s">
        <v>179</v>
      </c>
      <c r="C220" s="17" t="s">
        <v>13</v>
      </c>
      <c r="D220" s="17" t="s">
        <v>15</v>
      </c>
      <c r="E220" s="17" t="s">
        <v>193</v>
      </c>
      <c r="F220" s="17" t="s">
        <v>195</v>
      </c>
      <c r="G220" s="18"/>
      <c r="H220" s="18"/>
      <c r="I220" s="9" t="e">
        <f t="shared" si="14"/>
        <v>#DIV/0!</v>
      </c>
    </row>
    <row r="221" spans="1:9" ht="46.5" customHeight="1" x14ac:dyDescent="0.3">
      <c r="A221" s="20" t="s">
        <v>68</v>
      </c>
      <c r="B221" s="16" t="s">
        <v>179</v>
      </c>
      <c r="C221" s="25" t="s">
        <v>13</v>
      </c>
      <c r="D221" s="25" t="s">
        <v>15</v>
      </c>
      <c r="E221" s="25" t="s">
        <v>69</v>
      </c>
      <c r="F221" s="17"/>
      <c r="G221" s="18">
        <f>G222</f>
        <v>2719.1</v>
      </c>
      <c r="H221" s="18">
        <f>H222</f>
        <v>2716.7</v>
      </c>
      <c r="I221" s="9">
        <f t="shared" si="14"/>
        <v>99.911735500717143</v>
      </c>
    </row>
    <row r="222" spans="1:9" ht="45" customHeight="1" x14ac:dyDescent="0.3">
      <c r="A222" s="29" t="s">
        <v>146</v>
      </c>
      <c r="B222" s="16" t="s">
        <v>179</v>
      </c>
      <c r="C222" s="25" t="s">
        <v>13</v>
      </c>
      <c r="D222" s="25" t="s">
        <v>15</v>
      </c>
      <c r="E222" s="25" t="s">
        <v>147</v>
      </c>
      <c r="F222" s="25"/>
      <c r="G222" s="18">
        <f>G223</f>
        <v>2719.1</v>
      </c>
      <c r="H222" s="18">
        <f>H223</f>
        <v>2716.7</v>
      </c>
      <c r="I222" s="9">
        <f t="shared" si="14"/>
        <v>99.911735500717143</v>
      </c>
    </row>
    <row r="223" spans="1:9" ht="92.25" customHeight="1" x14ac:dyDescent="0.3">
      <c r="A223" s="29" t="s">
        <v>196</v>
      </c>
      <c r="B223" s="16" t="s">
        <v>179</v>
      </c>
      <c r="C223" s="25" t="s">
        <v>13</v>
      </c>
      <c r="D223" s="25" t="s">
        <v>15</v>
      </c>
      <c r="E223" s="25" t="s">
        <v>149</v>
      </c>
      <c r="F223" s="25"/>
      <c r="G223" s="18">
        <f>G224+G225</f>
        <v>2719.1</v>
      </c>
      <c r="H223" s="18">
        <f>H224+H225</f>
        <v>2716.7</v>
      </c>
      <c r="I223" s="9">
        <f t="shared" si="14"/>
        <v>99.911735500717143</v>
      </c>
    </row>
    <row r="224" spans="1:9" ht="93" customHeight="1" x14ac:dyDescent="0.3">
      <c r="A224" s="20" t="s">
        <v>139</v>
      </c>
      <c r="B224" s="16" t="s">
        <v>179</v>
      </c>
      <c r="C224" s="25" t="s">
        <v>13</v>
      </c>
      <c r="D224" s="25" t="s">
        <v>15</v>
      </c>
      <c r="E224" s="25" t="s">
        <v>149</v>
      </c>
      <c r="F224" s="25" t="s">
        <v>75</v>
      </c>
      <c r="G224" s="18">
        <v>2618.1999999999998</v>
      </c>
      <c r="H224" s="18">
        <v>2618.1999999999998</v>
      </c>
      <c r="I224" s="9">
        <f t="shared" si="14"/>
        <v>100</v>
      </c>
    </row>
    <row r="225" spans="1:9" ht="45" customHeight="1" x14ac:dyDescent="0.3">
      <c r="A225" s="15" t="s">
        <v>35</v>
      </c>
      <c r="B225" s="16" t="s">
        <v>179</v>
      </c>
      <c r="C225" s="25" t="s">
        <v>13</v>
      </c>
      <c r="D225" s="25" t="s">
        <v>15</v>
      </c>
      <c r="E225" s="25" t="s">
        <v>149</v>
      </c>
      <c r="F225" s="25" t="s">
        <v>36</v>
      </c>
      <c r="G225" s="18">
        <v>100.9</v>
      </c>
      <c r="H225" s="18">
        <v>98.5</v>
      </c>
      <c r="I225" s="9">
        <f t="shared" si="14"/>
        <v>97.621407333994043</v>
      </c>
    </row>
    <row r="226" spans="1:9" ht="91.5" customHeight="1" x14ac:dyDescent="0.3">
      <c r="A226" s="15" t="s">
        <v>16</v>
      </c>
      <c r="B226" s="16" t="s">
        <v>179</v>
      </c>
      <c r="C226" s="25" t="s">
        <v>13</v>
      </c>
      <c r="D226" s="25" t="s">
        <v>15</v>
      </c>
      <c r="E226" s="17" t="s">
        <v>17</v>
      </c>
      <c r="F226" s="17"/>
      <c r="G226" s="18">
        <f>G227</f>
        <v>1000.3</v>
      </c>
      <c r="H226" s="18">
        <f>H227</f>
        <v>1000.3</v>
      </c>
      <c r="I226" s="9">
        <f t="shared" si="14"/>
        <v>100</v>
      </c>
    </row>
    <row r="227" spans="1:9" ht="29.25" customHeight="1" x14ac:dyDescent="0.3">
      <c r="A227" s="19" t="s">
        <v>18</v>
      </c>
      <c r="B227" s="16" t="s">
        <v>179</v>
      </c>
      <c r="C227" s="25" t="s">
        <v>13</v>
      </c>
      <c r="D227" s="25" t="s">
        <v>15</v>
      </c>
      <c r="E227" s="17" t="s">
        <v>19</v>
      </c>
      <c r="F227" s="17"/>
      <c r="G227" s="18">
        <f>G228</f>
        <v>1000.3</v>
      </c>
      <c r="H227" s="18">
        <f>H228</f>
        <v>1000.3</v>
      </c>
      <c r="I227" s="9">
        <f t="shared" si="14"/>
        <v>100</v>
      </c>
    </row>
    <row r="228" spans="1:9" ht="45" customHeight="1" x14ac:dyDescent="0.3">
      <c r="A228" s="15" t="s">
        <v>35</v>
      </c>
      <c r="B228" s="16" t="s">
        <v>179</v>
      </c>
      <c r="C228" s="25" t="s">
        <v>13</v>
      </c>
      <c r="D228" s="25" t="s">
        <v>15</v>
      </c>
      <c r="E228" s="17" t="s">
        <v>19</v>
      </c>
      <c r="F228" s="17" t="s">
        <v>36</v>
      </c>
      <c r="G228" s="18">
        <v>1000.3</v>
      </c>
      <c r="H228" s="18">
        <v>1000.3</v>
      </c>
      <c r="I228" s="9">
        <f t="shared" si="14"/>
        <v>100</v>
      </c>
    </row>
    <row r="229" spans="1:9" ht="57" hidden="1" customHeight="1" x14ac:dyDescent="0.3">
      <c r="A229" s="15" t="s">
        <v>197</v>
      </c>
      <c r="B229" s="16" t="s">
        <v>179</v>
      </c>
      <c r="C229" s="25" t="s">
        <v>13</v>
      </c>
      <c r="D229" s="25" t="s">
        <v>15</v>
      </c>
      <c r="E229" s="25" t="s">
        <v>198</v>
      </c>
      <c r="F229" s="25"/>
      <c r="G229" s="18">
        <f>G230</f>
        <v>0</v>
      </c>
      <c r="H229" s="18">
        <f>H230</f>
        <v>0</v>
      </c>
      <c r="I229" s="9" t="e">
        <f t="shared" si="14"/>
        <v>#DIV/0!</v>
      </c>
    </row>
    <row r="230" spans="1:9" ht="27.75" hidden="1" customHeight="1" x14ac:dyDescent="0.3">
      <c r="A230" s="20" t="s">
        <v>199</v>
      </c>
      <c r="B230" s="16" t="s">
        <v>179</v>
      </c>
      <c r="C230" s="25" t="s">
        <v>13</v>
      </c>
      <c r="D230" s="25" t="s">
        <v>15</v>
      </c>
      <c r="E230" s="25" t="s">
        <v>200</v>
      </c>
      <c r="F230" s="25"/>
      <c r="G230" s="18">
        <f>G231</f>
        <v>0</v>
      </c>
      <c r="H230" s="18">
        <f>H231</f>
        <v>0</v>
      </c>
      <c r="I230" s="9" t="e">
        <f t="shared" si="14"/>
        <v>#DIV/0!</v>
      </c>
    </row>
    <row r="231" spans="1:9" ht="27.75" hidden="1" customHeight="1" x14ac:dyDescent="0.3">
      <c r="A231" s="20" t="s">
        <v>201</v>
      </c>
      <c r="B231" s="16" t="s">
        <v>179</v>
      </c>
      <c r="C231" s="25" t="s">
        <v>13</v>
      </c>
      <c r="D231" s="25" t="s">
        <v>15</v>
      </c>
      <c r="E231" s="25" t="s">
        <v>202</v>
      </c>
      <c r="F231" s="25"/>
      <c r="G231" s="18">
        <f>G232+G233</f>
        <v>0</v>
      </c>
      <c r="H231" s="18">
        <f>H232+H233</f>
        <v>0</v>
      </c>
      <c r="I231" s="9" t="e">
        <f t="shared" si="14"/>
        <v>#DIV/0!</v>
      </c>
    </row>
    <row r="232" spans="1:9" ht="42" hidden="1" customHeight="1" x14ac:dyDescent="0.3">
      <c r="A232" s="15" t="s">
        <v>35</v>
      </c>
      <c r="B232" s="16" t="s">
        <v>179</v>
      </c>
      <c r="C232" s="25" t="s">
        <v>13</v>
      </c>
      <c r="D232" s="25" t="s">
        <v>15</v>
      </c>
      <c r="E232" s="25" t="s">
        <v>202</v>
      </c>
      <c r="F232" s="25" t="s">
        <v>36</v>
      </c>
      <c r="G232" s="18"/>
      <c r="H232" s="18"/>
      <c r="I232" s="9" t="e">
        <f t="shared" si="14"/>
        <v>#DIV/0!</v>
      </c>
    </row>
    <row r="233" spans="1:9" ht="17.25" hidden="1" customHeight="1" x14ac:dyDescent="0.3">
      <c r="A233" s="20" t="s">
        <v>203</v>
      </c>
      <c r="B233" s="16" t="s">
        <v>179</v>
      </c>
      <c r="C233" s="25" t="s">
        <v>13</v>
      </c>
      <c r="D233" s="25" t="s">
        <v>15</v>
      </c>
      <c r="E233" s="25" t="s">
        <v>202</v>
      </c>
      <c r="F233" s="25" t="s">
        <v>204</v>
      </c>
      <c r="G233" s="18"/>
      <c r="H233" s="18"/>
      <c r="I233" s="9" t="e">
        <f t="shared" si="14"/>
        <v>#DIV/0!</v>
      </c>
    </row>
    <row r="234" spans="1:9" ht="17.25" x14ac:dyDescent="0.3">
      <c r="A234" s="22" t="s">
        <v>205</v>
      </c>
      <c r="B234" s="11" t="s">
        <v>179</v>
      </c>
      <c r="C234" s="23" t="s">
        <v>58</v>
      </c>
      <c r="D234" s="23"/>
      <c r="E234" s="23"/>
      <c r="F234" s="23"/>
      <c r="G234" s="13">
        <f t="shared" ref="G234:H238" si="16">G235</f>
        <v>2534.5</v>
      </c>
      <c r="H234" s="13">
        <f t="shared" si="16"/>
        <v>2534.5</v>
      </c>
      <c r="I234" s="9">
        <f t="shared" si="14"/>
        <v>100</v>
      </c>
    </row>
    <row r="235" spans="1:9" ht="29.25" customHeight="1" x14ac:dyDescent="0.3">
      <c r="A235" s="22" t="s">
        <v>206</v>
      </c>
      <c r="B235" s="11" t="s">
        <v>179</v>
      </c>
      <c r="C235" s="23" t="s">
        <v>58</v>
      </c>
      <c r="D235" s="23" t="s">
        <v>29</v>
      </c>
      <c r="E235" s="23"/>
      <c r="F235" s="23"/>
      <c r="G235" s="13">
        <f t="shared" si="16"/>
        <v>2534.5</v>
      </c>
      <c r="H235" s="13">
        <f t="shared" si="16"/>
        <v>2534.5</v>
      </c>
      <c r="I235" s="9">
        <f t="shared" si="14"/>
        <v>100</v>
      </c>
    </row>
    <row r="236" spans="1:9" ht="75" customHeight="1" x14ac:dyDescent="0.3">
      <c r="A236" s="20" t="s">
        <v>207</v>
      </c>
      <c r="B236" s="16" t="s">
        <v>179</v>
      </c>
      <c r="C236" s="25" t="s">
        <v>58</v>
      </c>
      <c r="D236" s="25" t="s">
        <v>29</v>
      </c>
      <c r="E236" s="25" t="s">
        <v>134</v>
      </c>
      <c r="F236" s="23"/>
      <c r="G236" s="18">
        <f t="shared" si="16"/>
        <v>2534.5</v>
      </c>
      <c r="H236" s="18">
        <f t="shared" si="16"/>
        <v>2534.5</v>
      </c>
      <c r="I236" s="9">
        <f t="shared" si="14"/>
        <v>100</v>
      </c>
    </row>
    <row r="237" spans="1:9" ht="28.5" customHeight="1" x14ac:dyDescent="0.3">
      <c r="A237" s="29" t="s">
        <v>142</v>
      </c>
      <c r="B237" s="16" t="s">
        <v>179</v>
      </c>
      <c r="C237" s="25" t="s">
        <v>58</v>
      </c>
      <c r="D237" s="25" t="s">
        <v>29</v>
      </c>
      <c r="E237" s="25" t="s">
        <v>143</v>
      </c>
      <c r="F237" s="25"/>
      <c r="G237" s="18">
        <f t="shared" si="16"/>
        <v>2534.5</v>
      </c>
      <c r="H237" s="18">
        <f t="shared" si="16"/>
        <v>2534.5</v>
      </c>
      <c r="I237" s="9">
        <f t="shared" si="14"/>
        <v>100</v>
      </c>
    </row>
    <row r="238" spans="1:9" ht="61.5" customHeight="1" x14ac:dyDescent="0.3">
      <c r="A238" s="29" t="s">
        <v>208</v>
      </c>
      <c r="B238" s="16" t="s">
        <v>179</v>
      </c>
      <c r="C238" s="17" t="s">
        <v>58</v>
      </c>
      <c r="D238" s="17" t="s">
        <v>29</v>
      </c>
      <c r="E238" s="17" t="s">
        <v>209</v>
      </c>
      <c r="F238" s="25"/>
      <c r="G238" s="18">
        <f t="shared" si="16"/>
        <v>2534.5</v>
      </c>
      <c r="H238" s="18">
        <f t="shared" si="16"/>
        <v>2534.5</v>
      </c>
      <c r="I238" s="9">
        <f t="shared" si="14"/>
        <v>100</v>
      </c>
    </row>
    <row r="239" spans="1:9" ht="15" customHeight="1" x14ac:dyDescent="0.3">
      <c r="A239" s="20" t="s">
        <v>194</v>
      </c>
      <c r="B239" s="16" t="s">
        <v>179</v>
      </c>
      <c r="C239" s="17" t="s">
        <v>58</v>
      </c>
      <c r="D239" s="17" t="s">
        <v>29</v>
      </c>
      <c r="E239" s="17" t="s">
        <v>209</v>
      </c>
      <c r="F239" s="25" t="s">
        <v>195</v>
      </c>
      <c r="G239" s="18">
        <v>2534.5</v>
      </c>
      <c r="H239" s="18">
        <v>2534.5</v>
      </c>
      <c r="I239" s="9">
        <f t="shared" si="14"/>
        <v>100</v>
      </c>
    </row>
    <row r="240" spans="1:9" ht="62.25" customHeight="1" x14ac:dyDescent="0.3">
      <c r="A240" s="22" t="s">
        <v>28</v>
      </c>
      <c r="B240" s="11" t="s">
        <v>179</v>
      </c>
      <c r="C240" s="23" t="s">
        <v>29</v>
      </c>
      <c r="D240" s="17"/>
      <c r="E240" s="17"/>
      <c r="F240" s="25"/>
      <c r="G240" s="13">
        <f>G241+G253</f>
        <v>4899.2</v>
      </c>
      <c r="H240" s="13">
        <f>H241+H253</f>
        <v>4894.2</v>
      </c>
      <c r="I240" s="9">
        <f t="shared" si="14"/>
        <v>99.897942521227961</v>
      </c>
    </row>
    <row r="241" spans="1:9" ht="62.25" customHeight="1" x14ac:dyDescent="0.3">
      <c r="A241" s="14" t="s">
        <v>210</v>
      </c>
      <c r="B241" s="11" t="s">
        <v>179</v>
      </c>
      <c r="C241" s="23" t="s">
        <v>29</v>
      </c>
      <c r="D241" s="23" t="s">
        <v>155</v>
      </c>
      <c r="E241" s="23"/>
      <c r="F241" s="23"/>
      <c r="G241" s="13">
        <f>G245+G249+G242</f>
        <v>4822.8999999999996</v>
      </c>
      <c r="H241" s="13">
        <f>H245+H249+H242</f>
        <v>4822.8999999999996</v>
      </c>
      <c r="I241" s="9">
        <f t="shared" si="14"/>
        <v>100</v>
      </c>
    </row>
    <row r="242" spans="1:9" ht="108" customHeight="1" x14ac:dyDescent="0.3">
      <c r="A242" s="20" t="s">
        <v>211</v>
      </c>
      <c r="B242" s="16" t="s">
        <v>179</v>
      </c>
      <c r="C242" s="25" t="s">
        <v>29</v>
      </c>
      <c r="D242" s="25" t="s">
        <v>155</v>
      </c>
      <c r="E242" s="25" t="s">
        <v>212</v>
      </c>
      <c r="F242" s="25"/>
      <c r="G242" s="18">
        <f>G243</f>
        <v>3442.8</v>
      </c>
      <c r="H242" s="18">
        <f>H243</f>
        <v>3442.8</v>
      </c>
      <c r="I242" s="9">
        <f t="shared" si="14"/>
        <v>100</v>
      </c>
    </row>
    <row r="243" spans="1:9" ht="29.25" customHeight="1" x14ac:dyDescent="0.3">
      <c r="A243" s="19" t="s">
        <v>18</v>
      </c>
      <c r="B243" s="16" t="s">
        <v>179</v>
      </c>
      <c r="C243" s="25" t="s">
        <v>29</v>
      </c>
      <c r="D243" s="25" t="s">
        <v>155</v>
      </c>
      <c r="E243" s="25" t="s">
        <v>213</v>
      </c>
      <c r="F243" s="25"/>
      <c r="G243" s="18">
        <f>G244</f>
        <v>3442.8</v>
      </c>
      <c r="H243" s="18">
        <f>H244</f>
        <v>3442.8</v>
      </c>
      <c r="I243" s="9">
        <f t="shared" si="14"/>
        <v>100</v>
      </c>
    </row>
    <row r="244" spans="1:9" ht="15.75" customHeight="1" x14ac:dyDescent="0.3">
      <c r="A244" s="19" t="s">
        <v>214</v>
      </c>
      <c r="B244" s="16" t="s">
        <v>179</v>
      </c>
      <c r="C244" s="25" t="s">
        <v>29</v>
      </c>
      <c r="D244" s="25" t="s">
        <v>155</v>
      </c>
      <c r="E244" s="25" t="s">
        <v>213</v>
      </c>
      <c r="F244" s="25" t="s">
        <v>215</v>
      </c>
      <c r="G244" s="18">
        <v>3442.8</v>
      </c>
      <c r="H244" s="18">
        <v>3442.8</v>
      </c>
      <c r="I244" s="9">
        <f t="shared" si="14"/>
        <v>100</v>
      </c>
    </row>
    <row r="245" spans="1:9" ht="61.5" customHeight="1" x14ac:dyDescent="0.3">
      <c r="A245" s="19" t="s">
        <v>216</v>
      </c>
      <c r="B245" s="16" t="s">
        <v>179</v>
      </c>
      <c r="C245" s="25" t="s">
        <v>29</v>
      </c>
      <c r="D245" s="25" t="s">
        <v>155</v>
      </c>
      <c r="E245" s="17" t="s">
        <v>217</v>
      </c>
      <c r="F245" s="25"/>
      <c r="G245" s="18">
        <f t="shared" ref="G245:H247" si="17">G246</f>
        <v>1380.1</v>
      </c>
      <c r="H245" s="18">
        <f t="shared" si="17"/>
        <v>1380.1</v>
      </c>
      <c r="I245" s="9">
        <f t="shared" si="14"/>
        <v>100</v>
      </c>
    </row>
    <row r="246" spans="1:9" ht="27.75" customHeight="1" x14ac:dyDescent="0.3">
      <c r="A246" s="20" t="s">
        <v>218</v>
      </c>
      <c r="B246" s="16" t="s">
        <v>179</v>
      </c>
      <c r="C246" s="25" t="s">
        <v>29</v>
      </c>
      <c r="D246" s="25" t="s">
        <v>155</v>
      </c>
      <c r="E246" s="17" t="s">
        <v>219</v>
      </c>
      <c r="F246" s="25"/>
      <c r="G246" s="18">
        <f t="shared" si="17"/>
        <v>1380.1</v>
      </c>
      <c r="H246" s="18">
        <f t="shared" si="17"/>
        <v>1380.1</v>
      </c>
      <c r="I246" s="9">
        <f t="shared" si="14"/>
        <v>100</v>
      </c>
    </row>
    <row r="247" spans="1:9" ht="140.25" customHeight="1" x14ac:dyDescent="0.3">
      <c r="A247" s="20" t="s">
        <v>220</v>
      </c>
      <c r="B247" s="16" t="s">
        <v>179</v>
      </c>
      <c r="C247" s="25" t="s">
        <v>29</v>
      </c>
      <c r="D247" s="25" t="s">
        <v>155</v>
      </c>
      <c r="E247" s="17" t="s">
        <v>221</v>
      </c>
      <c r="F247" s="25"/>
      <c r="G247" s="18">
        <f t="shared" si="17"/>
        <v>1380.1</v>
      </c>
      <c r="H247" s="18">
        <f t="shared" si="17"/>
        <v>1380.1</v>
      </c>
      <c r="I247" s="9">
        <f t="shared" si="14"/>
        <v>100</v>
      </c>
    </row>
    <row r="248" spans="1:9" ht="13.5" customHeight="1" x14ac:dyDescent="0.3">
      <c r="A248" s="19" t="s">
        <v>214</v>
      </c>
      <c r="B248" s="16" t="s">
        <v>179</v>
      </c>
      <c r="C248" s="25" t="s">
        <v>29</v>
      </c>
      <c r="D248" s="25" t="s">
        <v>155</v>
      </c>
      <c r="E248" s="17" t="s">
        <v>221</v>
      </c>
      <c r="F248" s="25" t="s">
        <v>215</v>
      </c>
      <c r="G248" s="18">
        <v>1380.1</v>
      </c>
      <c r="H248" s="18">
        <v>1380.1</v>
      </c>
      <c r="I248" s="9">
        <f t="shared" si="14"/>
        <v>100</v>
      </c>
    </row>
    <row r="249" spans="1:9" ht="60" hidden="1" customHeight="1" x14ac:dyDescent="0.3">
      <c r="A249" s="15" t="s">
        <v>197</v>
      </c>
      <c r="B249" s="16" t="s">
        <v>179</v>
      </c>
      <c r="C249" s="25" t="s">
        <v>29</v>
      </c>
      <c r="D249" s="17" t="s">
        <v>155</v>
      </c>
      <c r="E249" s="25" t="s">
        <v>198</v>
      </c>
      <c r="F249" s="17"/>
      <c r="G249" s="18">
        <f t="shared" ref="G249:H251" si="18">G250</f>
        <v>0</v>
      </c>
      <c r="H249" s="18">
        <f t="shared" si="18"/>
        <v>0</v>
      </c>
      <c r="I249" s="9" t="e">
        <f t="shared" si="14"/>
        <v>#DIV/0!</v>
      </c>
    </row>
    <row r="250" spans="1:9" ht="12.75" hidden="1" customHeight="1" x14ac:dyDescent="0.3">
      <c r="A250" s="20" t="s">
        <v>186</v>
      </c>
      <c r="B250" s="16" t="s">
        <v>179</v>
      </c>
      <c r="C250" s="25" t="s">
        <v>29</v>
      </c>
      <c r="D250" s="17" t="s">
        <v>155</v>
      </c>
      <c r="E250" s="25" t="s">
        <v>187</v>
      </c>
      <c r="F250" s="25"/>
      <c r="G250" s="18">
        <f t="shared" si="18"/>
        <v>0</v>
      </c>
      <c r="H250" s="18">
        <f t="shared" si="18"/>
        <v>0</v>
      </c>
      <c r="I250" s="9" t="e">
        <f t="shared" si="14"/>
        <v>#DIV/0!</v>
      </c>
    </row>
    <row r="251" spans="1:9" ht="27.75" hidden="1" customHeight="1" x14ac:dyDescent="0.3">
      <c r="A251" s="20" t="s">
        <v>222</v>
      </c>
      <c r="B251" s="16" t="s">
        <v>179</v>
      </c>
      <c r="C251" s="25" t="s">
        <v>29</v>
      </c>
      <c r="D251" s="17" t="s">
        <v>155</v>
      </c>
      <c r="E251" s="25" t="s">
        <v>189</v>
      </c>
      <c r="F251" s="25"/>
      <c r="G251" s="18">
        <f t="shared" si="18"/>
        <v>0</v>
      </c>
      <c r="H251" s="18">
        <f t="shared" si="18"/>
        <v>0</v>
      </c>
      <c r="I251" s="9" t="e">
        <f t="shared" si="14"/>
        <v>#DIV/0!</v>
      </c>
    </row>
    <row r="252" spans="1:9" ht="12.75" hidden="1" customHeight="1" x14ac:dyDescent="0.3">
      <c r="A252" s="19" t="s">
        <v>214</v>
      </c>
      <c r="B252" s="16" t="s">
        <v>179</v>
      </c>
      <c r="C252" s="25" t="s">
        <v>29</v>
      </c>
      <c r="D252" s="17" t="s">
        <v>155</v>
      </c>
      <c r="E252" s="25" t="s">
        <v>189</v>
      </c>
      <c r="F252" s="25" t="s">
        <v>215</v>
      </c>
      <c r="G252" s="33">
        <v>0</v>
      </c>
      <c r="H252" s="33">
        <v>0</v>
      </c>
      <c r="I252" s="9" t="e">
        <f t="shared" si="14"/>
        <v>#DIV/0!</v>
      </c>
    </row>
    <row r="253" spans="1:9" ht="45.75" customHeight="1" x14ac:dyDescent="0.3">
      <c r="A253" s="14" t="s">
        <v>30</v>
      </c>
      <c r="B253" s="11" t="s">
        <v>179</v>
      </c>
      <c r="C253" s="12" t="s">
        <v>29</v>
      </c>
      <c r="D253" s="12" t="s">
        <v>31</v>
      </c>
      <c r="E253" s="12"/>
      <c r="F253" s="23"/>
      <c r="G253" s="13">
        <f t="shared" ref="G253:H256" si="19">G254</f>
        <v>76.3</v>
      </c>
      <c r="H253" s="13">
        <f t="shared" si="19"/>
        <v>71.3</v>
      </c>
      <c r="I253" s="9">
        <f t="shared" si="14"/>
        <v>93.446920052424645</v>
      </c>
    </row>
    <row r="254" spans="1:9" ht="60" customHeight="1" x14ac:dyDescent="0.3">
      <c r="A254" s="19" t="s">
        <v>216</v>
      </c>
      <c r="B254" s="16" t="s">
        <v>179</v>
      </c>
      <c r="C254" s="25" t="s">
        <v>29</v>
      </c>
      <c r="D254" s="25" t="s">
        <v>31</v>
      </c>
      <c r="E254" s="17" t="s">
        <v>217</v>
      </c>
      <c r="F254" s="25"/>
      <c r="G254" s="18">
        <f t="shared" si="19"/>
        <v>76.3</v>
      </c>
      <c r="H254" s="18">
        <f t="shared" si="19"/>
        <v>71.3</v>
      </c>
      <c r="I254" s="9">
        <f t="shared" si="14"/>
        <v>93.446920052424645</v>
      </c>
    </row>
    <row r="255" spans="1:9" ht="29.25" customHeight="1" x14ac:dyDescent="0.3">
      <c r="A255" s="20" t="s">
        <v>218</v>
      </c>
      <c r="B255" s="16" t="s">
        <v>179</v>
      </c>
      <c r="C255" s="25" t="s">
        <v>29</v>
      </c>
      <c r="D255" s="25" t="s">
        <v>31</v>
      </c>
      <c r="E255" s="17" t="s">
        <v>219</v>
      </c>
      <c r="F255" s="25"/>
      <c r="G255" s="18">
        <f t="shared" si="19"/>
        <v>76.3</v>
      </c>
      <c r="H255" s="18">
        <f t="shared" si="19"/>
        <v>71.3</v>
      </c>
      <c r="I255" s="9">
        <f t="shared" si="14"/>
        <v>93.446920052424645</v>
      </c>
    </row>
    <row r="256" spans="1:9" ht="138.75" customHeight="1" x14ac:dyDescent="0.3">
      <c r="A256" s="20" t="s">
        <v>220</v>
      </c>
      <c r="B256" s="16" t="s">
        <v>179</v>
      </c>
      <c r="C256" s="25" t="s">
        <v>29</v>
      </c>
      <c r="D256" s="25" t="s">
        <v>31</v>
      </c>
      <c r="E256" s="17" t="s">
        <v>221</v>
      </c>
      <c r="F256" s="25"/>
      <c r="G256" s="18">
        <f t="shared" si="19"/>
        <v>76.3</v>
      </c>
      <c r="H256" s="18">
        <f t="shared" si="19"/>
        <v>71.3</v>
      </c>
      <c r="I256" s="9">
        <f t="shared" si="14"/>
        <v>93.446920052424645</v>
      </c>
    </row>
    <row r="257" spans="1:9" ht="14.25" customHeight="1" x14ac:dyDescent="0.3">
      <c r="A257" s="19" t="s">
        <v>214</v>
      </c>
      <c r="B257" s="16" t="s">
        <v>179</v>
      </c>
      <c r="C257" s="25" t="s">
        <v>29</v>
      </c>
      <c r="D257" s="25" t="s">
        <v>31</v>
      </c>
      <c r="E257" s="17" t="s">
        <v>221</v>
      </c>
      <c r="F257" s="25" t="s">
        <v>215</v>
      </c>
      <c r="G257" s="18">
        <v>76.3</v>
      </c>
      <c r="H257" s="18">
        <v>71.3</v>
      </c>
      <c r="I257" s="9">
        <f t="shared" si="14"/>
        <v>93.446920052424645</v>
      </c>
    </row>
    <row r="258" spans="1:9" ht="14.25" customHeight="1" x14ac:dyDescent="0.3">
      <c r="A258" s="14" t="s">
        <v>37</v>
      </c>
      <c r="B258" s="11" t="s">
        <v>179</v>
      </c>
      <c r="C258" s="12" t="s">
        <v>38</v>
      </c>
      <c r="D258" s="12"/>
      <c r="E258" s="12"/>
      <c r="F258" s="23"/>
      <c r="G258" s="13">
        <f>G259+G288</f>
        <v>71865.7</v>
      </c>
      <c r="H258" s="13">
        <f>H259+H288</f>
        <v>71834.600000000006</v>
      </c>
      <c r="I258" s="9">
        <f t="shared" si="14"/>
        <v>99.956724835352617</v>
      </c>
    </row>
    <row r="259" spans="1:9" s="39" customFormat="1" ht="29.25" customHeight="1" x14ac:dyDescent="0.3">
      <c r="A259" s="14" t="s">
        <v>223</v>
      </c>
      <c r="B259" s="11" t="s">
        <v>179</v>
      </c>
      <c r="C259" s="12" t="s">
        <v>38</v>
      </c>
      <c r="D259" s="12" t="s">
        <v>132</v>
      </c>
      <c r="E259" s="12"/>
      <c r="F259" s="12"/>
      <c r="G259" s="13">
        <f>G280+G284+G260+G277</f>
        <v>71457.7</v>
      </c>
      <c r="H259" s="13">
        <f>H280+H284+H260+H277</f>
        <v>71426.600000000006</v>
      </c>
      <c r="I259" s="9">
        <f t="shared" si="14"/>
        <v>99.956477748374226</v>
      </c>
    </row>
    <row r="260" spans="1:9" s="39" customFormat="1" ht="60" customHeight="1" x14ac:dyDescent="0.3">
      <c r="A260" s="20" t="s">
        <v>224</v>
      </c>
      <c r="B260" s="16" t="s">
        <v>179</v>
      </c>
      <c r="C260" s="17" t="s">
        <v>38</v>
      </c>
      <c r="D260" s="17" t="s">
        <v>132</v>
      </c>
      <c r="E260" s="17" t="s">
        <v>225</v>
      </c>
      <c r="F260" s="17"/>
      <c r="G260" s="18">
        <f>G267+G261+G263+G265+G269+G271+G275+G273</f>
        <v>65565.2</v>
      </c>
      <c r="H260" s="18">
        <f>H267+H261+H263+H265+H269+H271+H275+H273</f>
        <v>65534.100000000006</v>
      </c>
      <c r="I260" s="9">
        <f t="shared" si="14"/>
        <v>99.952566300415484</v>
      </c>
    </row>
    <row r="261" spans="1:9" s="39" customFormat="1" ht="28.5" customHeight="1" x14ac:dyDescent="0.3">
      <c r="A261" s="19" t="s">
        <v>18</v>
      </c>
      <c r="B261" s="16" t="s">
        <v>179</v>
      </c>
      <c r="C261" s="17" t="s">
        <v>38</v>
      </c>
      <c r="D261" s="17" t="s">
        <v>132</v>
      </c>
      <c r="E261" s="17" t="s">
        <v>226</v>
      </c>
      <c r="F261" s="17"/>
      <c r="G261" s="18">
        <f>G262</f>
        <v>5034.3999999999996</v>
      </c>
      <c r="H261" s="18">
        <f>H262</f>
        <v>5034.3999999999996</v>
      </c>
      <c r="I261" s="9">
        <f t="shared" si="14"/>
        <v>100</v>
      </c>
    </row>
    <row r="262" spans="1:9" s="39" customFormat="1" ht="14.25" customHeight="1" x14ac:dyDescent="0.3">
      <c r="A262" s="20" t="s">
        <v>214</v>
      </c>
      <c r="B262" s="16" t="s">
        <v>179</v>
      </c>
      <c r="C262" s="17" t="s">
        <v>38</v>
      </c>
      <c r="D262" s="17" t="s">
        <v>132</v>
      </c>
      <c r="E262" s="17" t="s">
        <v>226</v>
      </c>
      <c r="F262" s="17" t="s">
        <v>215</v>
      </c>
      <c r="G262" s="18">
        <v>5034.3999999999996</v>
      </c>
      <c r="H262" s="18">
        <v>5034.3999999999996</v>
      </c>
      <c r="I262" s="9">
        <f t="shared" si="14"/>
        <v>100</v>
      </c>
    </row>
    <row r="263" spans="1:9" s="39" customFormat="1" ht="27" customHeight="1" x14ac:dyDescent="0.3">
      <c r="A263" s="20" t="s">
        <v>227</v>
      </c>
      <c r="B263" s="16" t="s">
        <v>179</v>
      </c>
      <c r="C263" s="17" t="s">
        <v>38</v>
      </c>
      <c r="D263" s="17" t="s">
        <v>132</v>
      </c>
      <c r="E263" s="17" t="s">
        <v>228</v>
      </c>
      <c r="F263" s="17"/>
      <c r="G263" s="18">
        <f>G264</f>
        <v>868.3</v>
      </c>
      <c r="H263" s="18">
        <f>H264</f>
        <v>868.3</v>
      </c>
      <c r="I263" s="9">
        <f t="shared" si="14"/>
        <v>100</v>
      </c>
    </row>
    <row r="264" spans="1:9" s="39" customFormat="1" ht="14.25" customHeight="1" x14ac:dyDescent="0.3">
      <c r="A264" s="20" t="s">
        <v>214</v>
      </c>
      <c r="B264" s="16" t="s">
        <v>179</v>
      </c>
      <c r="C264" s="17" t="s">
        <v>38</v>
      </c>
      <c r="D264" s="17" t="s">
        <v>132</v>
      </c>
      <c r="E264" s="17" t="s">
        <v>228</v>
      </c>
      <c r="F264" s="17" t="s">
        <v>215</v>
      </c>
      <c r="G264" s="18">
        <v>868.3</v>
      </c>
      <c r="H264" s="18">
        <v>868.3</v>
      </c>
      <c r="I264" s="9">
        <f t="shared" si="14"/>
        <v>100</v>
      </c>
    </row>
    <row r="265" spans="1:9" s="39" customFormat="1" ht="28.5" customHeight="1" x14ac:dyDescent="0.3">
      <c r="A265" s="20" t="s">
        <v>229</v>
      </c>
      <c r="B265" s="16" t="s">
        <v>179</v>
      </c>
      <c r="C265" s="17" t="s">
        <v>38</v>
      </c>
      <c r="D265" s="17" t="s">
        <v>132</v>
      </c>
      <c r="E265" s="17" t="s">
        <v>230</v>
      </c>
      <c r="F265" s="17"/>
      <c r="G265" s="18">
        <f>G266</f>
        <v>700.6</v>
      </c>
      <c r="H265" s="18">
        <f>H266</f>
        <v>700.6</v>
      </c>
      <c r="I265" s="9">
        <f t="shared" si="14"/>
        <v>100</v>
      </c>
    </row>
    <row r="266" spans="1:9" s="39" customFormat="1" ht="14.25" customHeight="1" x14ac:dyDescent="0.3">
      <c r="A266" s="20" t="s">
        <v>214</v>
      </c>
      <c r="B266" s="16" t="s">
        <v>179</v>
      </c>
      <c r="C266" s="17" t="s">
        <v>38</v>
      </c>
      <c r="D266" s="17" t="s">
        <v>132</v>
      </c>
      <c r="E266" s="17" t="s">
        <v>230</v>
      </c>
      <c r="F266" s="17" t="s">
        <v>215</v>
      </c>
      <c r="G266" s="18">
        <v>700.6</v>
      </c>
      <c r="H266" s="18">
        <v>700.6</v>
      </c>
      <c r="I266" s="9">
        <f t="shared" si="14"/>
        <v>100</v>
      </c>
    </row>
    <row r="267" spans="1:9" s="39" customFormat="1" ht="27.75" customHeight="1" x14ac:dyDescent="0.3">
      <c r="A267" s="15" t="s">
        <v>231</v>
      </c>
      <c r="B267" s="16" t="s">
        <v>179</v>
      </c>
      <c r="C267" s="17" t="s">
        <v>38</v>
      </c>
      <c r="D267" s="17" t="s">
        <v>132</v>
      </c>
      <c r="E267" s="17" t="s">
        <v>232</v>
      </c>
      <c r="F267" s="17"/>
      <c r="G267" s="18">
        <f>G268</f>
        <v>2072.3000000000002</v>
      </c>
      <c r="H267" s="18">
        <f>H268</f>
        <v>2041.2</v>
      </c>
      <c r="I267" s="9">
        <f t="shared" si="14"/>
        <v>98.499252038797465</v>
      </c>
    </row>
    <row r="268" spans="1:9" s="39" customFormat="1" ht="12.75" customHeight="1" x14ac:dyDescent="0.3">
      <c r="A268" s="20" t="s">
        <v>214</v>
      </c>
      <c r="B268" s="16" t="s">
        <v>179</v>
      </c>
      <c r="C268" s="17" t="s">
        <v>38</v>
      </c>
      <c r="D268" s="17" t="s">
        <v>132</v>
      </c>
      <c r="E268" s="17" t="s">
        <v>232</v>
      </c>
      <c r="F268" s="17" t="s">
        <v>215</v>
      </c>
      <c r="G268" s="18">
        <v>2072.3000000000002</v>
      </c>
      <c r="H268" s="18">
        <v>2041.2</v>
      </c>
      <c r="I268" s="9">
        <f t="shared" ref="I268:I331" si="20">H268/G268*100</f>
        <v>98.499252038797465</v>
      </c>
    </row>
    <row r="269" spans="1:9" s="39" customFormat="1" ht="46.5" customHeight="1" x14ac:dyDescent="0.3">
      <c r="A269" s="20" t="s">
        <v>233</v>
      </c>
      <c r="B269" s="16" t="s">
        <v>179</v>
      </c>
      <c r="C269" s="17" t="s">
        <v>38</v>
      </c>
      <c r="D269" s="17" t="s">
        <v>132</v>
      </c>
      <c r="E269" s="17" t="s">
        <v>234</v>
      </c>
      <c r="F269" s="17"/>
      <c r="G269" s="18">
        <f>G270</f>
        <v>2037.8</v>
      </c>
      <c r="H269" s="18">
        <f>H270</f>
        <v>2037.8</v>
      </c>
      <c r="I269" s="9">
        <f t="shared" si="20"/>
        <v>100</v>
      </c>
    </row>
    <row r="270" spans="1:9" s="39" customFormat="1" ht="14.25" customHeight="1" x14ac:dyDescent="0.3">
      <c r="A270" s="20" t="s">
        <v>214</v>
      </c>
      <c r="B270" s="16" t="s">
        <v>179</v>
      </c>
      <c r="C270" s="17" t="s">
        <v>38</v>
      </c>
      <c r="D270" s="17" t="s">
        <v>132</v>
      </c>
      <c r="E270" s="17" t="s">
        <v>234</v>
      </c>
      <c r="F270" s="17" t="s">
        <v>215</v>
      </c>
      <c r="G270" s="18">
        <v>2037.8</v>
      </c>
      <c r="H270" s="18">
        <v>2037.8</v>
      </c>
      <c r="I270" s="9">
        <f t="shared" si="20"/>
        <v>100</v>
      </c>
    </row>
    <row r="271" spans="1:9" s="39" customFormat="1" ht="27" customHeight="1" x14ac:dyDescent="0.3">
      <c r="A271" s="15" t="s">
        <v>235</v>
      </c>
      <c r="B271" s="16" t="s">
        <v>179</v>
      </c>
      <c r="C271" s="17" t="s">
        <v>38</v>
      </c>
      <c r="D271" s="17" t="s">
        <v>132</v>
      </c>
      <c r="E271" s="17" t="s">
        <v>236</v>
      </c>
      <c r="F271" s="17"/>
      <c r="G271" s="18">
        <f>G272</f>
        <v>2160.1</v>
      </c>
      <c r="H271" s="18">
        <f>H272</f>
        <v>2160.1</v>
      </c>
      <c r="I271" s="9">
        <f t="shared" si="20"/>
        <v>100</v>
      </c>
    </row>
    <row r="272" spans="1:9" s="39" customFormat="1" ht="13.5" customHeight="1" x14ac:dyDescent="0.3">
      <c r="A272" s="20" t="s">
        <v>214</v>
      </c>
      <c r="B272" s="16" t="s">
        <v>179</v>
      </c>
      <c r="C272" s="17" t="s">
        <v>38</v>
      </c>
      <c r="D272" s="17" t="s">
        <v>132</v>
      </c>
      <c r="E272" s="17" t="s">
        <v>236</v>
      </c>
      <c r="F272" s="17" t="s">
        <v>215</v>
      </c>
      <c r="G272" s="18">
        <v>2160.1</v>
      </c>
      <c r="H272" s="18">
        <v>2160.1</v>
      </c>
      <c r="I272" s="9">
        <f t="shared" si="20"/>
        <v>100</v>
      </c>
    </row>
    <row r="273" spans="1:9" s="39" customFormat="1" ht="13.5" customHeight="1" x14ac:dyDescent="0.3">
      <c r="A273" s="20" t="s">
        <v>237</v>
      </c>
      <c r="B273" s="16" t="s">
        <v>179</v>
      </c>
      <c r="C273" s="17" t="s">
        <v>38</v>
      </c>
      <c r="D273" s="17" t="s">
        <v>132</v>
      </c>
      <c r="E273" s="17" t="s">
        <v>238</v>
      </c>
      <c r="F273" s="17"/>
      <c r="G273" s="18">
        <f>G274</f>
        <v>1791.9</v>
      </c>
      <c r="H273" s="18">
        <f>H274</f>
        <v>1791.9</v>
      </c>
      <c r="I273" s="9">
        <f t="shared" si="20"/>
        <v>100</v>
      </c>
    </row>
    <row r="274" spans="1:9" s="39" customFormat="1" ht="13.5" customHeight="1" x14ac:dyDescent="0.3">
      <c r="A274" s="20" t="s">
        <v>214</v>
      </c>
      <c r="B274" s="16" t="s">
        <v>179</v>
      </c>
      <c r="C274" s="17" t="s">
        <v>38</v>
      </c>
      <c r="D274" s="17" t="s">
        <v>132</v>
      </c>
      <c r="E274" s="17" t="s">
        <v>238</v>
      </c>
      <c r="F274" s="17" t="s">
        <v>215</v>
      </c>
      <c r="G274" s="18">
        <v>1791.9</v>
      </c>
      <c r="H274" s="18">
        <v>1791.9</v>
      </c>
      <c r="I274" s="9">
        <f t="shared" si="20"/>
        <v>100</v>
      </c>
    </row>
    <row r="275" spans="1:9" s="39" customFormat="1" ht="45" customHeight="1" x14ac:dyDescent="0.3">
      <c r="A275" s="20" t="s">
        <v>239</v>
      </c>
      <c r="B275" s="16" t="s">
        <v>179</v>
      </c>
      <c r="C275" s="17" t="s">
        <v>38</v>
      </c>
      <c r="D275" s="17" t="s">
        <v>132</v>
      </c>
      <c r="E275" s="17" t="s">
        <v>240</v>
      </c>
      <c r="F275" s="17"/>
      <c r="G275" s="18">
        <f>G276</f>
        <v>50899.8</v>
      </c>
      <c r="H275" s="18">
        <f>H276</f>
        <v>50899.8</v>
      </c>
      <c r="I275" s="9">
        <f t="shared" si="20"/>
        <v>100</v>
      </c>
    </row>
    <row r="276" spans="1:9" s="39" customFormat="1" ht="13.5" customHeight="1" x14ac:dyDescent="0.3">
      <c r="A276" s="20" t="s">
        <v>214</v>
      </c>
      <c r="B276" s="16" t="s">
        <v>179</v>
      </c>
      <c r="C276" s="17" t="s">
        <v>38</v>
      </c>
      <c r="D276" s="17" t="s">
        <v>132</v>
      </c>
      <c r="E276" s="17" t="s">
        <v>240</v>
      </c>
      <c r="F276" s="17" t="s">
        <v>215</v>
      </c>
      <c r="G276" s="18">
        <v>50899.8</v>
      </c>
      <c r="H276" s="18">
        <v>50899.8</v>
      </c>
      <c r="I276" s="9">
        <f t="shared" si="20"/>
        <v>100</v>
      </c>
    </row>
    <row r="277" spans="1:9" s="39" customFormat="1" ht="63" customHeight="1" x14ac:dyDescent="0.3">
      <c r="A277" s="20" t="s">
        <v>241</v>
      </c>
      <c r="B277" s="16" t="s">
        <v>179</v>
      </c>
      <c r="C277" s="17" t="s">
        <v>38</v>
      </c>
      <c r="D277" s="17" t="s">
        <v>132</v>
      </c>
      <c r="E277" s="17" t="s">
        <v>242</v>
      </c>
      <c r="F277" s="17"/>
      <c r="G277" s="18">
        <f>G278</f>
        <v>90</v>
      </c>
      <c r="H277" s="18">
        <f>H278</f>
        <v>90</v>
      </c>
      <c r="I277" s="9">
        <f t="shared" si="20"/>
        <v>100</v>
      </c>
    </row>
    <row r="278" spans="1:9" s="39" customFormat="1" ht="26.25" customHeight="1" x14ac:dyDescent="0.3">
      <c r="A278" s="19" t="s">
        <v>18</v>
      </c>
      <c r="B278" s="16" t="s">
        <v>179</v>
      </c>
      <c r="C278" s="17" t="s">
        <v>38</v>
      </c>
      <c r="D278" s="17" t="s">
        <v>132</v>
      </c>
      <c r="E278" s="17" t="s">
        <v>243</v>
      </c>
      <c r="F278" s="17"/>
      <c r="G278" s="18">
        <f>G279</f>
        <v>90</v>
      </c>
      <c r="H278" s="18">
        <f>H279</f>
        <v>90</v>
      </c>
      <c r="I278" s="9">
        <f t="shared" si="20"/>
        <v>100</v>
      </c>
    </row>
    <row r="279" spans="1:9" s="39" customFormat="1" ht="13.5" customHeight="1" x14ac:dyDescent="0.3">
      <c r="A279" s="20" t="s">
        <v>214</v>
      </c>
      <c r="B279" s="16" t="s">
        <v>179</v>
      </c>
      <c r="C279" s="17" t="s">
        <v>38</v>
      </c>
      <c r="D279" s="17" t="s">
        <v>132</v>
      </c>
      <c r="E279" s="17" t="s">
        <v>243</v>
      </c>
      <c r="F279" s="17" t="s">
        <v>215</v>
      </c>
      <c r="G279" s="18">
        <v>90</v>
      </c>
      <c r="H279" s="18">
        <v>90</v>
      </c>
      <c r="I279" s="9">
        <f t="shared" si="20"/>
        <v>100</v>
      </c>
    </row>
    <row r="280" spans="1:9" s="39" customFormat="1" ht="28.5" customHeight="1" x14ac:dyDescent="0.3">
      <c r="A280" s="20" t="s">
        <v>45</v>
      </c>
      <c r="B280" s="16" t="s">
        <v>179</v>
      </c>
      <c r="C280" s="17" t="s">
        <v>38</v>
      </c>
      <c r="D280" s="17" t="s">
        <v>132</v>
      </c>
      <c r="E280" s="17" t="s">
        <v>46</v>
      </c>
      <c r="F280" s="12"/>
      <c r="G280" s="18">
        <f t="shared" ref="G280:H282" si="21">G281</f>
        <v>4875.8999999999996</v>
      </c>
      <c r="H280" s="18">
        <f t="shared" si="21"/>
        <v>4875.8999999999996</v>
      </c>
      <c r="I280" s="9">
        <f t="shared" si="20"/>
        <v>100</v>
      </c>
    </row>
    <row r="281" spans="1:9" ht="27.75" customHeight="1" x14ac:dyDescent="0.3">
      <c r="A281" s="29" t="s">
        <v>244</v>
      </c>
      <c r="B281" s="16" t="s">
        <v>179</v>
      </c>
      <c r="C281" s="17" t="s">
        <v>38</v>
      </c>
      <c r="D281" s="17" t="s">
        <v>132</v>
      </c>
      <c r="E281" s="17" t="s">
        <v>245</v>
      </c>
      <c r="F281" s="17"/>
      <c r="G281" s="18">
        <f t="shared" si="21"/>
        <v>4875.8999999999996</v>
      </c>
      <c r="H281" s="18">
        <f t="shared" si="21"/>
        <v>4875.8999999999996</v>
      </c>
      <c r="I281" s="9">
        <f t="shared" si="20"/>
        <v>100</v>
      </c>
    </row>
    <row r="282" spans="1:9" ht="43.5" customHeight="1" x14ac:dyDescent="0.3">
      <c r="A282" s="29" t="s">
        <v>246</v>
      </c>
      <c r="B282" s="16" t="s">
        <v>179</v>
      </c>
      <c r="C282" s="17" t="s">
        <v>38</v>
      </c>
      <c r="D282" s="17" t="s">
        <v>132</v>
      </c>
      <c r="E282" s="17" t="s">
        <v>247</v>
      </c>
      <c r="F282" s="17"/>
      <c r="G282" s="18">
        <f t="shared" si="21"/>
        <v>4875.8999999999996</v>
      </c>
      <c r="H282" s="18">
        <f t="shared" si="21"/>
        <v>4875.8999999999996</v>
      </c>
      <c r="I282" s="9">
        <f t="shared" si="20"/>
        <v>100</v>
      </c>
    </row>
    <row r="283" spans="1:9" ht="12.75" customHeight="1" x14ac:dyDescent="0.3">
      <c r="A283" s="20" t="s">
        <v>214</v>
      </c>
      <c r="B283" s="16" t="s">
        <v>179</v>
      </c>
      <c r="C283" s="17" t="s">
        <v>38</v>
      </c>
      <c r="D283" s="17" t="s">
        <v>132</v>
      </c>
      <c r="E283" s="17" t="s">
        <v>247</v>
      </c>
      <c r="F283" s="17" t="s">
        <v>215</v>
      </c>
      <c r="G283" s="18">
        <v>4875.8999999999996</v>
      </c>
      <c r="H283" s="18">
        <v>4875.8999999999996</v>
      </c>
      <c r="I283" s="9">
        <f t="shared" si="20"/>
        <v>100</v>
      </c>
    </row>
    <row r="284" spans="1:9" ht="59.25" customHeight="1" x14ac:dyDescent="0.3">
      <c r="A284" s="19" t="s">
        <v>216</v>
      </c>
      <c r="B284" s="16" t="s">
        <v>179</v>
      </c>
      <c r="C284" s="17" t="s">
        <v>38</v>
      </c>
      <c r="D284" s="17" t="s">
        <v>132</v>
      </c>
      <c r="E284" s="17" t="s">
        <v>217</v>
      </c>
      <c r="F284" s="25"/>
      <c r="G284" s="18">
        <f t="shared" ref="G284:H286" si="22">G285</f>
        <v>926.6</v>
      </c>
      <c r="H284" s="18">
        <f t="shared" si="22"/>
        <v>926.6</v>
      </c>
      <c r="I284" s="9">
        <f t="shared" si="20"/>
        <v>100</v>
      </c>
    </row>
    <row r="285" spans="1:9" ht="27.75" customHeight="1" x14ac:dyDescent="0.3">
      <c r="A285" s="20" t="s">
        <v>218</v>
      </c>
      <c r="B285" s="16" t="s">
        <v>179</v>
      </c>
      <c r="C285" s="17" t="s">
        <v>38</v>
      </c>
      <c r="D285" s="17" t="s">
        <v>132</v>
      </c>
      <c r="E285" s="17" t="s">
        <v>219</v>
      </c>
      <c r="F285" s="25"/>
      <c r="G285" s="18">
        <f t="shared" si="22"/>
        <v>926.6</v>
      </c>
      <c r="H285" s="18">
        <f t="shared" si="22"/>
        <v>926.6</v>
      </c>
      <c r="I285" s="9">
        <f t="shared" si="20"/>
        <v>100</v>
      </c>
    </row>
    <row r="286" spans="1:9" ht="138.75" customHeight="1" x14ac:dyDescent="0.3">
      <c r="A286" s="20" t="s">
        <v>220</v>
      </c>
      <c r="B286" s="16" t="s">
        <v>179</v>
      </c>
      <c r="C286" s="17" t="s">
        <v>38</v>
      </c>
      <c r="D286" s="17" t="s">
        <v>132</v>
      </c>
      <c r="E286" s="17" t="s">
        <v>221</v>
      </c>
      <c r="F286" s="25"/>
      <c r="G286" s="18">
        <f t="shared" si="22"/>
        <v>926.6</v>
      </c>
      <c r="H286" s="18">
        <f t="shared" si="22"/>
        <v>926.6</v>
      </c>
      <c r="I286" s="9">
        <f t="shared" si="20"/>
        <v>100</v>
      </c>
    </row>
    <row r="287" spans="1:9" ht="15" customHeight="1" x14ac:dyDescent="0.3">
      <c r="A287" s="19" t="s">
        <v>214</v>
      </c>
      <c r="B287" s="16" t="s">
        <v>179</v>
      </c>
      <c r="C287" s="17" t="s">
        <v>38</v>
      </c>
      <c r="D287" s="17" t="s">
        <v>132</v>
      </c>
      <c r="E287" s="17" t="s">
        <v>221</v>
      </c>
      <c r="F287" s="25" t="s">
        <v>215</v>
      </c>
      <c r="G287" s="18">
        <v>926.6</v>
      </c>
      <c r="H287" s="18">
        <v>926.6</v>
      </c>
      <c r="I287" s="9">
        <f t="shared" si="20"/>
        <v>100</v>
      </c>
    </row>
    <row r="288" spans="1:9" ht="29.25" customHeight="1" x14ac:dyDescent="0.3">
      <c r="A288" s="14" t="s">
        <v>51</v>
      </c>
      <c r="B288" s="11" t="s">
        <v>179</v>
      </c>
      <c r="C288" s="12" t="s">
        <v>38</v>
      </c>
      <c r="D288" s="23" t="s">
        <v>52</v>
      </c>
      <c r="E288" s="23"/>
      <c r="F288" s="23"/>
      <c r="G288" s="13">
        <f>G295+G292+G289</f>
        <v>408</v>
      </c>
      <c r="H288" s="13">
        <f>H295+H292+H289</f>
        <v>408</v>
      </c>
      <c r="I288" s="9">
        <f t="shared" si="20"/>
        <v>100</v>
      </c>
    </row>
    <row r="289" spans="1:9" ht="59.25" hidden="1" customHeight="1" x14ac:dyDescent="0.3">
      <c r="A289" s="15" t="s">
        <v>248</v>
      </c>
      <c r="B289" s="16" t="s">
        <v>179</v>
      </c>
      <c r="C289" s="17" t="s">
        <v>38</v>
      </c>
      <c r="D289" s="25" t="s">
        <v>52</v>
      </c>
      <c r="E289" s="25" t="s">
        <v>249</v>
      </c>
      <c r="F289" s="25"/>
      <c r="G289" s="18">
        <f>G290</f>
        <v>0</v>
      </c>
      <c r="H289" s="18">
        <f>H290</f>
        <v>0</v>
      </c>
      <c r="I289" s="9" t="e">
        <f t="shared" si="20"/>
        <v>#DIV/0!</v>
      </c>
    </row>
    <row r="290" spans="1:9" ht="27" hidden="1" customHeight="1" x14ac:dyDescent="0.3">
      <c r="A290" s="19" t="s">
        <v>18</v>
      </c>
      <c r="B290" s="16" t="s">
        <v>179</v>
      </c>
      <c r="C290" s="17" t="s">
        <v>38</v>
      </c>
      <c r="D290" s="25" t="s">
        <v>52</v>
      </c>
      <c r="E290" s="25" t="s">
        <v>250</v>
      </c>
      <c r="F290" s="25"/>
      <c r="G290" s="18">
        <f>G291</f>
        <v>0</v>
      </c>
      <c r="H290" s="18">
        <f>H291</f>
        <v>0</v>
      </c>
      <c r="I290" s="9" t="e">
        <f t="shared" si="20"/>
        <v>#DIV/0!</v>
      </c>
    </row>
    <row r="291" spans="1:9" ht="12" hidden="1" customHeight="1" x14ac:dyDescent="0.3">
      <c r="A291" s="19" t="s">
        <v>214</v>
      </c>
      <c r="B291" s="16" t="s">
        <v>179</v>
      </c>
      <c r="C291" s="17" t="s">
        <v>38</v>
      </c>
      <c r="D291" s="25" t="s">
        <v>52</v>
      </c>
      <c r="E291" s="25" t="s">
        <v>250</v>
      </c>
      <c r="F291" s="25" t="s">
        <v>215</v>
      </c>
      <c r="G291" s="18"/>
      <c r="H291" s="18"/>
      <c r="I291" s="9" t="e">
        <f t="shared" si="20"/>
        <v>#DIV/0!</v>
      </c>
    </row>
    <row r="292" spans="1:9" ht="75" customHeight="1" x14ac:dyDescent="0.3">
      <c r="A292" s="15" t="s">
        <v>53</v>
      </c>
      <c r="B292" s="16" t="s">
        <v>179</v>
      </c>
      <c r="C292" s="17" t="s">
        <v>38</v>
      </c>
      <c r="D292" s="17" t="s">
        <v>52</v>
      </c>
      <c r="E292" s="17" t="s">
        <v>54</v>
      </c>
      <c r="F292" s="17"/>
      <c r="G292" s="18">
        <f>G293</f>
        <v>408</v>
      </c>
      <c r="H292" s="18">
        <f>H293</f>
        <v>408</v>
      </c>
      <c r="I292" s="9">
        <f t="shared" si="20"/>
        <v>100</v>
      </c>
    </row>
    <row r="293" spans="1:9" ht="28.5" customHeight="1" x14ac:dyDescent="0.3">
      <c r="A293" s="19" t="s">
        <v>18</v>
      </c>
      <c r="B293" s="16" t="s">
        <v>179</v>
      </c>
      <c r="C293" s="17" t="s">
        <v>38</v>
      </c>
      <c r="D293" s="17" t="s">
        <v>52</v>
      </c>
      <c r="E293" s="17" t="s">
        <v>55</v>
      </c>
      <c r="F293" s="17"/>
      <c r="G293" s="18">
        <f>G294</f>
        <v>408</v>
      </c>
      <c r="H293" s="18">
        <f>H294</f>
        <v>408</v>
      </c>
      <c r="I293" s="9">
        <f t="shared" si="20"/>
        <v>100</v>
      </c>
    </row>
    <row r="294" spans="1:9" ht="45" customHeight="1" x14ac:dyDescent="0.3">
      <c r="A294" s="15" t="s">
        <v>35</v>
      </c>
      <c r="B294" s="16" t="s">
        <v>179</v>
      </c>
      <c r="C294" s="17" t="s">
        <v>38</v>
      </c>
      <c r="D294" s="17" t="s">
        <v>52</v>
      </c>
      <c r="E294" s="17" t="s">
        <v>55</v>
      </c>
      <c r="F294" s="17" t="s">
        <v>36</v>
      </c>
      <c r="G294" s="18">
        <v>408</v>
      </c>
      <c r="H294" s="18">
        <v>408</v>
      </c>
      <c r="I294" s="9">
        <f t="shared" si="20"/>
        <v>100</v>
      </c>
    </row>
    <row r="295" spans="1:9" ht="60" hidden="1" customHeight="1" x14ac:dyDescent="0.3">
      <c r="A295" s="19" t="s">
        <v>248</v>
      </c>
      <c r="B295" s="16" t="s">
        <v>179</v>
      </c>
      <c r="C295" s="17" t="s">
        <v>38</v>
      </c>
      <c r="D295" s="25" t="s">
        <v>52</v>
      </c>
      <c r="E295" s="17" t="s">
        <v>217</v>
      </c>
      <c r="F295" s="25"/>
      <c r="G295" s="18">
        <f t="shared" ref="G295:H297" si="23">G296</f>
        <v>0</v>
      </c>
      <c r="H295" s="18">
        <f t="shared" si="23"/>
        <v>0</v>
      </c>
      <c r="I295" s="9" t="e">
        <f t="shared" si="20"/>
        <v>#DIV/0!</v>
      </c>
    </row>
    <row r="296" spans="1:9" ht="30" hidden="1" customHeight="1" x14ac:dyDescent="0.3">
      <c r="A296" s="20" t="s">
        <v>218</v>
      </c>
      <c r="B296" s="16" t="s">
        <v>179</v>
      </c>
      <c r="C296" s="17" t="s">
        <v>38</v>
      </c>
      <c r="D296" s="25" t="s">
        <v>52</v>
      </c>
      <c r="E296" s="17" t="s">
        <v>219</v>
      </c>
      <c r="F296" s="25"/>
      <c r="G296" s="18">
        <f t="shared" si="23"/>
        <v>0</v>
      </c>
      <c r="H296" s="18">
        <f t="shared" si="23"/>
        <v>0</v>
      </c>
      <c r="I296" s="9" t="e">
        <f t="shared" si="20"/>
        <v>#DIV/0!</v>
      </c>
    </row>
    <row r="297" spans="1:9" ht="138" hidden="1" customHeight="1" x14ac:dyDescent="0.3">
      <c r="A297" s="20" t="s">
        <v>220</v>
      </c>
      <c r="B297" s="16" t="s">
        <v>179</v>
      </c>
      <c r="C297" s="17" t="s">
        <v>38</v>
      </c>
      <c r="D297" s="25" t="s">
        <v>52</v>
      </c>
      <c r="E297" s="17" t="s">
        <v>221</v>
      </c>
      <c r="F297" s="25"/>
      <c r="G297" s="18">
        <f t="shared" si="23"/>
        <v>0</v>
      </c>
      <c r="H297" s="18">
        <f t="shared" si="23"/>
        <v>0</v>
      </c>
      <c r="I297" s="9" t="e">
        <f t="shared" si="20"/>
        <v>#DIV/0!</v>
      </c>
    </row>
    <row r="298" spans="1:9" ht="13.5" hidden="1" customHeight="1" x14ac:dyDescent="0.3">
      <c r="A298" s="19" t="s">
        <v>214</v>
      </c>
      <c r="B298" s="16" t="s">
        <v>179</v>
      </c>
      <c r="C298" s="17" t="s">
        <v>38</v>
      </c>
      <c r="D298" s="25" t="s">
        <v>52</v>
      </c>
      <c r="E298" s="17" t="s">
        <v>221</v>
      </c>
      <c r="F298" s="25" t="s">
        <v>215</v>
      </c>
      <c r="G298" s="18"/>
      <c r="H298" s="18"/>
      <c r="I298" s="9" t="e">
        <f t="shared" si="20"/>
        <v>#DIV/0!</v>
      </c>
    </row>
    <row r="299" spans="1:9" ht="29.25" customHeight="1" x14ac:dyDescent="0.3">
      <c r="A299" s="14" t="s">
        <v>56</v>
      </c>
      <c r="B299" s="11" t="s">
        <v>179</v>
      </c>
      <c r="C299" s="12" t="s">
        <v>44</v>
      </c>
      <c r="D299" s="12"/>
      <c r="E299" s="12"/>
      <c r="F299" s="12"/>
      <c r="G299" s="13">
        <f>G300+G322</f>
        <v>25472.400000000001</v>
      </c>
      <c r="H299" s="13">
        <f>H300+H322</f>
        <v>24308.9</v>
      </c>
      <c r="I299" s="9">
        <f t="shared" si="20"/>
        <v>95.432311050391789</v>
      </c>
    </row>
    <row r="300" spans="1:9" ht="15" customHeight="1" x14ac:dyDescent="0.3">
      <c r="A300" s="22" t="s">
        <v>57</v>
      </c>
      <c r="B300" s="11" t="s">
        <v>179</v>
      </c>
      <c r="C300" s="23" t="s">
        <v>44</v>
      </c>
      <c r="D300" s="23" t="s">
        <v>58</v>
      </c>
      <c r="E300" s="12"/>
      <c r="F300" s="12"/>
      <c r="G300" s="13">
        <f>G318+G304+G301</f>
        <v>22611.7</v>
      </c>
      <c r="H300" s="13">
        <f>H318+H304+H301</f>
        <v>21448.2</v>
      </c>
      <c r="I300" s="9">
        <f t="shared" si="20"/>
        <v>94.854433766589864</v>
      </c>
    </row>
    <row r="301" spans="1:9" ht="92.25" customHeight="1" x14ac:dyDescent="0.3">
      <c r="A301" s="15" t="s">
        <v>16</v>
      </c>
      <c r="B301" s="16" t="s">
        <v>179</v>
      </c>
      <c r="C301" s="25" t="s">
        <v>44</v>
      </c>
      <c r="D301" s="25" t="s">
        <v>58</v>
      </c>
      <c r="E301" s="25" t="s">
        <v>17</v>
      </c>
      <c r="F301" s="12"/>
      <c r="G301" s="18">
        <f>G302</f>
        <v>178.5</v>
      </c>
      <c r="H301" s="18">
        <f>H302</f>
        <v>178.5</v>
      </c>
      <c r="I301" s="9">
        <f t="shared" si="20"/>
        <v>100</v>
      </c>
    </row>
    <row r="302" spans="1:9" ht="30" customHeight="1" x14ac:dyDescent="0.3">
      <c r="A302" s="19" t="s">
        <v>18</v>
      </c>
      <c r="B302" s="16" t="s">
        <v>179</v>
      </c>
      <c r="C302" s="25" t="s">
        <v>44</v>
      </c>
      <c r="D302" s="25" t="s">
        <v>58</v>
      </c>
      <c r="E302" s="25" t="s">
        <v>19</v>
      </c>
      <c r="F302" s="12"/>
      <c r="G302" s="18">
        <f>G303</f>
        <v>178.5</v>
      </c>
      <c r="H302" s="18">
        <f>H303</f>
        <v>178.5</v>
      </c>
      <c r="I302" s="9">
        <f t="shared" si="20"/>
        <v>100</v>
      </c>
    </row>
    <row r="303" spans="1:9" ht="15" customHeight="1" x14ac:dyDescent="0.3">
      <c r="A303" s="19" t="s">
        <v>214</v>
      </c>
      <c r="B303" s="16" t="s">
        <v>179</v>
      </c>
      <c r="C303" s="25" t="s">
        <v>44</v>
      </c>
      <c r="D303" s="25" t="s">
        <v>58</v>
      </c>
      <c r="E303" s="25" t="s">
        <v>19</v>
      </c>
      <c r="F303" s="17" t="s">
        <v>215</v>
      </c>
      <c r="G303" s="18">
        <v>178.5</v>
      </c>
      <c r="H303" s="18">
        <v>178.5</v>
      </c>
      <c r="I303" s="9">
        <f t="shared" si="20"/>
        <v>100</v>
      </c>
    </row>
    <row r="304" spans="1:9" ht="91.5" customHeight="1" x14ac:dyDescent="0.3">
      <c r="A304" s="20" t="s">
        <v>59</v>
      </c>
      <c r="B304" s="16" t="s">
        <v>179</v>
      </c>
      <c r="C304" s="25" t="s">
        <v>44</v>
      </c>
      <c r="D304" s="25" t="s">
        <v>58</v>
      </c>
      <c r="E304" s="25" t="s">
        <v>60</v>
      </c>
      <c r="F304" s="12"/>
      <c r="G304" s="18">
        <f>G312+G315+G305+G307+G310</f>
        <v>15985.5</v>
      </c>
      <c r="H304" s="18">
        <f>H312+H315+H305+H307+H310</f>
        <v>14822</v>
      </c>
      <c r="I304" s="9">
        <f t="shared" si="20"/>
        <v>92.72152888555253</v>
      </c>
    </row>
    <row r="305" spans="1:9" ht="27.75" customHeight="1" x14ac:dyDescent="0.3">
      <c r="A305" s="19" t="s">
        <v>18</v>
      </c>
      <c r="B305" s="16" t="s">
        <v>179</v>
      </c>
      <c r="C305" s="17" t="s">
        <v>44</v>
      </c>
      <c r="D305" s="17" t="s">
        <v>58</v>
      </c>
      <c r="E305" s="25" t="s">
        <v>251</v>
      </c>
      <c r="F305" s="12"/>
      <c r="G305" s="18">
        <f>G306</f>
        <v>9216.6</v>
      </c>
      <c r="H305" s="18">
        <f>H306</f>
        <v>8053.1</v>
      </c>
      <c r="I305" s="9">
        <f t="shared" si="20"/>
        <v>87.376038886357222</v>
      </c>
    </row>
    <row r="306" spans="1:9" ht="13.5" customHeight="1" x14ac:dyDescent="0.3">
      <c r="A306" s="19" t="s">
        <v>214</v>
      </c>
      <c r="B306" s="16" t="s">
        <v>179</v>
      </c>
      <c r="C306" s="17" t="s">
        <v>44</v>
      </c>
      <c r="D306" s="17" t="s">
        <v>58</v>
      </c>
      <c r="E306" s="25" t="s">
        <v>251</v>
      </c>
      <c r="F306" s="17" t="s">
        <v>215</v>
      </c>
      <c r="G306" s="18">
        <v>9216.6</v>
      </c>
      <c r="H306" s="18">
        <v>8053.1</v>
      </c>
      <c r="I306" s="9">
        <f t="shared" si="20"/>
        <v>87.376038886357222</v>
      </c>
    </row>
    <row r="307" spans="1:9" ht="13.5" hidden="1" customHeight="1" x14ac:dyDescent="0.3">
      <c r="A307" s="20" t="s">
        <v>61</v>
      </c>
      <c r="B307" s="16" t="s">
        <v>179</v>
      </c>
      <c r="C307" s="17" t="s">
        <v>44</v>
      </c>
      <c r="D307" s="17" t="s">
        <v>58</v>
      </c>
      <c r="E307" s="25" t="s">
        <v>62</v>
      </c>
      <c r="F307" s="25"/>
      <c r="G307" s="18">
        <f>G308</f>
        <v>0</v>
      </c>
      <c r="H307" s="18">
        <f>H308</f>
        <v>0</v>
      </c>
      <c r="I307" s="9" t="e">
        <f t="shared" si="20"/>
        <v>#DIV/0!</v>
      </c>
    </row>
    <row r="308" spans="1:9" ht="27.75" hidden="1" customHeight="1" x14ac:dyDescent="0.3">
      <c r="A308" s="20" t="s">
        <v>63</v>
      </c>
      <c r="B308" s="16" t="s">
        <v>179</v>
      </c>
      <c r="C308" s="17" t="s">
        <v>44</v>
      </c>
      <c r="D308" s="17" t="s">
        <v>58</v>
      </c>
      <c r="E308" s="17" t="s">
        <v>252</v>
      </c>
      <c r="F308" s="26"/>
      <c r="G308" s="18">
        <f>G309</f>
        <v>0</v>
      </c>
      <c r="H308" s="18">
        <f>H309</f>
        <v>0</v>
      </c>
      <c r="I308" s="9" t="e">
        <f t="shared" si="20"/>
        <v>#DIV/0!</v>
      </c>
    </row>
    <row r="309" spans="1:9" ht="15" hidden="1" customHeight="1" x14ac:dyDescent="0.3">
      <c r="A309" s="19" t="s">
        <v>214</v>
      </c>
      <c r="B309" s="16" t="s">
        <v>179</v>
      </c>
      <c r="C309" s="17" t="s">
        <v>44</v>
      </c>
      <c r="D309" s="17" t="s">
        <v>58</v>
      </c>
      <c r="E309" s="17" t="s">
        <v>252</v>
      </c>
      <c r="F309" s="26" t="s">
        <v>215</v>
      </c>
      <c r="G309" s="18"/>
      <c r="H309" s="18"/>
      <c r="I309" s="9" t="e">
        <f t="shared" si="20"/>
        <v>#DIV/0!</v>
      </c>
    </row>
    <row r="310" spans="1:9" ht="28.5" customHeight="1" x14ac:dyDescent="0.3">
      <c r="A310" s="15" t="s">
        <v>253</v>
      </c>
      <c r="B310" s="16" t="s">
        <v>179</v>
      </c>
      <c r="C310" s="17" t="s">
        <v>44</v>
      </c>
      <c r="D310" s="17" t="s">
        <v>58</v>
      </c>
      <c r="E310" s="25" t="s">
        <v>254</v>
      </c>
      <c r="F310" s="26"/>
      <c r="G310" s="18">
        <f>G311</f>
        <v>600</v>
      </c>
      <c r="H310" s="18">
        <f>H311</f>
        <v>600</v>
      </c>
      <c r="I310" s="9">
        <f t="shared" si="20"/>
        <v>100</v>
      </c>
    </row>
    <row r="311" spans="1:9" ht="15" customHeight="1" x14ac:dyDescent="0.3">
      <c r="A311" s="19" t="s">
        <v>214</v>
      </c>
      <c r="B311" s="16" t="s">
        <v>179</v>
      </c>
      <c r="C311" s="17" t="s">
        <v>44</v>
      </c>
      <c r="D311" s="17" t="s">
        <v>58</v>
      </c>
      <c r="E311" s="25" t="s">
        <v>254</v>
      </c>
      <c r="F311" s="26" t="s">
        <v>215</v>
      </c>
      <c r="G311" s="18">
        <v>600</v>
      </c>
      <c r="H311" s="18">
        <v>600</v>
      </c>
      <c r="I311" s="9">
        <f t="shared" si="20"/>
        <v>100</v>
      </c>
    </row>
    <row r="312" spans="1:9" ht="29.25" customHeight="1" x14ac:dyDescent="0.3">
      <c r="A312" s="15" t="s">
        <v>255</v>
      </c>
      <c r="B312" s="16" t="s">
        <v>179</v>
      </c>
      <c r="C312" s="17" t="s">
        <v>44</v>
      </c>
      <c r="D312" s="17" t="s">
        <v>58</v>
      </c>
      <c r="E312" s="17" t="s">
        <v>256</v>
      </c>
      <c r="F312" s="12"/>
      <c r="G312" s="18">
        <f>G313</f>
        <v>6168.9</v>
      </c>
      <c r="H312" s="18">
        <f>H313</f>
        <v>6168.9</v>
      </c>
      <c r="I312" s="9">
        <f t="shared" si="20"/>
        <v>100</v>
      </c>
    </row>
    <row r="313" spans="1:9" ht="61.5" customHeight="1" x14ac:dyDescent="0.3">
      <c r="A313" s="15" t="s">
        <v>257</v>
      </c>
      <c r="B313" s="16" t="s">
        <v>179</v>
      </c>
      <c r="C313" s="17" t="s">
        <v>44</v>
      </c>
      <c r="D313" s="17" t="s">
        <v>58</v>
      </c>
      <c r="E313" s="17" t="s">
        <v>258</v>
      </c>
      <c r="F313" s="12"/>
      <c r="G313" s="18">
        <f>G314</f>
        <v>6168.9</v>
      </c>
      <c r="H313" s="18">
        <f>H314</f>
        <v>6168.9</v>
      </c>
      <c r="I313" s="9">
        <f t="shared" si="20"/>
        <v>100</v>
      </c>
    </row>
    <row r="314" spans="1:9" ht="12.75" customHeight="1" x14ac:dyDescent="0.3">
      <c r="A314" s="19" t="s">
        <v>214</v>
      </c>
      <c r="B314" s="16" t="s">
        <v>179</v>
      </c>
      <c r="C314" s="17" t="s">
        <v>44</v>
      </c>
      <c r="D314" s="17" t="s">
        <v>58</v>
      </c>
      <c r="E314" s="17" t="s">
        <v>258</v>
      </c>
      <c r="F314" s="17" t="s">
        <v>215</v>
      </c>
      <c r="G314" s="18">
        <v>6168.9</v>
      </c>
      <c r="H314" s="18">
        <v>6168.9</v>
      </c>
      <c r="I314" s="9">
        <f t="shared" si="20"/>
        <v>100</v>
      </c>
    </row>
    <row r="315" spans="1:9" ht="14.25" hidden="1" customHeight="1" x14ac:dyDescent="0.3">
      <c r="A315" s="19" t="s">
        <v>259</v>
      </c>
      <c r="B315" s="16" t="s">
        <v>179</v>
      </c>
      <c r="C315" s="17" t="s">
        <v>44</v>
      </c>
      <c r="D315" s="17" t="s">
        <v>58</v>
      </c>
      <c r="E315" s="17" t="s">
        <v>260</v>
      </c>
      <c r="F315" s="17"/>
      <c r="G315" s="18">
        <f>G316</f>
        <v>0</v>
      </c>
      <c r="H315" s="18">
        <f>H316</f>
        <v>0</v>
      </c>
      <c r="I315" s="9" t="e">
        <f t="shared" si="20"/>
        <v>#DIV/0!</v>
      </c>
    </row>
    <row r="316" spans="1:9" ht="28.5" hidden="1" customHeight="1" x14ac:dyDescent="0.3">
      <c r="A316" s="19" t="s">
        <v>261</v>
      </c>
      <c r="B316" s="16" t="s">
        <v>179</v>
      </c>
      <c r="C316" s="17" t="s">
        <v>44</v>
      </c>
      <c r="D316" s="17" t="s">
        <v>58</v>
      </c>
      <c r="E316" s="17" t="s">
        <v>262</v>
      </c>
      <c r="F316" s="17"/>
      <c r="G316" s="18">
        <f>G317</f>
        <v>0</v>
      </c>
      <c r="H316" s="18">
        <f>H317</f>
        <v>0</v>
      </c>
      <c r="I316" s="9" t="e">
        <f t="shared" si="20"/>
        <v>#DIV/0!</v>
      </c>
    </row>
    <row r="317" spans="1:9" ht="14.25" hidden="1" customHeight="1" x14ac:dyDescent="0.3">
      <c r="A317" s="19" t="s">
        <v>214</v>
      </c>
      <c r="B317" s="16" t="s">
        <v>179</v>
      </c>
      <c r="C317" s="17" t="s">
        <v>44</v>
      </c>
      <c r="D317" s="17" t="s">
        <v>58</v>
      </c>
      <c r="E317" s="17" t="s">
        <v>262</v>
      </c>
      <c r="F317" s="17" t="s">
        <v>215</v>
      </c>
      <c r="G317" s="18"/>
      <c r="H317" s="18"/>
      <c r="I317" s="9" t="e">
        <f t="shared" si="20"/>
        <v>#DIV/0!</v>
      </c>
    </row>
    <row r="318" spans="1:9" ht="62.25" customHeight="1" x14ac:dyDescent="0.3">
      <c r="A318" s="19" t="s">
        <v>216</v>
      </c>
      <c r="B318" s="16" t="s">
        <v>179</v>
      </c>
      <c r="C318" s="17" t="s">
        <v>44</v>
      </c>
      <c r="D318" s="17" t="s">
        <v>58</v>
      </c>
      <c r="E318" s="17" t="s">
        <v>217</v>
      </c>
      <c r="F318" s="25"/>
      <c r="G318" s="18">
        <f t="shared" ref="G318:H320" si="24">G319</f>
        <v>6447.7</v>
      </c>
      <c r="H318" s="18">
        <f t="shared" si="24"/>
        <v>6447.7</v>
      </c>
      <c r="I318" s="9">
        <f t="shared" si="20"/>
        <v>100</v>
      </c>
    </row>
    <row r="319" spans="1:9" ht="27" customHeight="1" x14ac:dyDescent="0.3">
      <c r="A319" s="20" t="s">
        <v>218</v>
      </c>
      <c r="B319" s="16" t="s">
        <v>179</v>
      </c>
      <c r="C319" s="17" t="s">
        <v>44</v>
      </c>
      <c r="D319" s="17" t="s">
        <v>58</v>
      </c>
      <c r="E319" s="17" t="s">
        <v>219</v>
      </c>
      <c r="F319" s="25"/>
      <c r="G319" s="18">
        <f t="shared" si="24"/>
        <v>6447.7</v>
      </c>
      <c r="H319" s="18">
        <f t="shared" si="24"/>
        <v>6447.7</v>
      </c>
      <c r="I319" s="9">
        <f t="shared" si="20"/>
        <v>100</v>
      </c>
    </row>
    <row r="320" spans="1:9" ht="140.25" customHeight="1" x14ac:dyDescent="0.3">
      <c r="A320" s="20" t="s">
        <v>220</v>
      </c>
      <c r="B320" s="16" t="s">
        <v>179</v>
      </c>
      <c r="C320" s="17" t="s">
        <v>44</v>
      </c>
      <c r="D320" s="17" t="s">
        <v>58</v>
      </c>
      <c r="E320" s="17" t="s">
        <v>221</v>
      </c>
      <c r="F320" s="25"/>
      <c r="G320" s="18">
        <f t="shared" si="24"/>
        <v>6447.7</v>
      </c>
      <c r="H320" s="18">
        <f t="shared" si="24"/>
        <v>6447.7</v>
      </c>
      <c r="I320" s="9">
        <f t="shared" si="20"/>
        <v>100</v>
      </c>
    </row>
    <row r="321" spans="1:9" ht="15.75" customHeight="1" x14ac:dyDescent="0.3">
      <c r="A321" s="19" t="s">
        <v>214</v>
      </c>
      <c r="B321" s="16" t="s">
        <v>179</v>
      </c>
      <c r="C321" s="17" t="s">
        <v>44</v>
      </c>
      <c r="D321" s="17" t="s">
        <v>58</v>
      </c>
      <c r="E321" s="17" t="s">
        <v>221</v>
      </c>
      <c r="F321" s="25" t="s">
        <v>215</v>
      </c>
      <c r="G321" s="18">
        <v>6447.7</v>
      </c>
      <c r="H321" s="18">
        <v>6447.7</v>
      </c>
      <c r="I321" s="9">
        <f t="shared" si="20"/>
        <v>100</v>
      </c>
    </row>
    <row r="322" spans="1:9" ht="12.75" customHeight="1" x14ac:dyDescent="0.3">
      <c r="A322" s="14" t="s">
        <v>263</v>
      </c>
      <c r="B322" s="16" t="s">
        <v>179</v>
      </c>
      <c r="C322" s="23" t="s">
        <v>44</v>
      </c>
      <c r="D322" s="23" t="s">
        <v>29</v>
      </c>
      <c r="E322" s="23"/>
      <c r="F322" s="23"/>
      <c r="G322" s="13">
        <f>G332+G326+G323+G329</f>
        <v>2860.7</v>
      </c>
      <c r="H322" s="13">
        <f>H332+H326+H323+H329</f>
        <v>2860.7</v>
      </c>
      <c r="I322" s="9">
        <f t="shared" si="20"/>
        <v>100</v>
      </c>
    </row>
    <row r="323" spans="1:9" ht="91.5" customHeight="1" x14ac:dyDescent="0.3">
      <c r="A323" s="15" t="s">
        <v>16</v>
      </c>
      <c r="B323" s="16" t="s">
        <v>179</v>
      </c>
      <c r="C323" s="25" t="s">
        <v>44</v>
      </c>
      <c r="D323" s="25" t="s">
        <v>29</v>
      </c>
      <c r="E323" s="25" t="s">
        <v>17</v>
      </c>
      <c r="F323" s="25"/>
      <c r="G323" s="18">
        <f>G324</f>
        <v>161.5</v>
      </c>
      <c r="H323" s="18">
        <f>H324</f>
        <v>161.5</v>
      </c>
      <c r="I323" s="9">
        <f t="shared" si="20"/>
        <v>100</v>
      </c>
    </row>
    <row r="324" spans="1:9" ht="28.5" customHeight="1" x14ac:dyDescent="0.3">
      <c r="A324" s="19" t="s">
        <v>18</v>
      </c>
      <c r="B324" s="16" t="s">
        <v>179</v>
      </c>
      <c r="C324" s="25" t="s">
        <v>44</v>
      </c>
      <c r="D324" s="25" t="s">
        <v>29</v>
      </c>
      <c r="E324" s="25" t="s">
        <v>19</v>
      </c>
      <c r="F324" s="25"/>
      <c r="G324" s="18">
        <f>G325</f>
        <v>161.5</v>
      </c>
      <c r="H324" s="18">
        <f>H325</f>
        <v>161.5</v>
      </c>
      <c r="I324" s="9">
        <f t="shared" si="20"/>
        <v>100</v>
      </c>
    </row>
    <row r="325" spans="1:9" ht="12.75" customHeight="1" x14ac:dyDescent="0.3">
      <c r="A325" s="19" t="s">
        <v>214</v>
      </c>
      <c r="B325" s="16" t="s">
        <v>179</v>
      </c>
      <c r="C325" s="25" t="s">
        <v>44</v>
      </c>
      <c r="D325" s="25" t="s">
        <v>29</v>
      </c>
      <c r="E325" s="25" t="s">
        <v>19</v>
      </c>
      <c r="F325" s="25" t="s">
        <v>215</v>
      </c>
      <c r="G325" s="18">
        <v>161.5</v>
      </c>
      <c r="H325" s="18">
        <v>161.5</v>
      </c>
      <c r="I325" s="9">
        <f t="shared" si="20"/>
        <v>100</v>
      </c>
    </row>
    <row r="326" spans="1:9" ht="90.75" customHeight="1" x14ac:dyDescent="0.3">
      <c r="A326" s="20" t="s">
        <v>264</v>
      </c>
      <c r="B326" s="16" t="s">
        <v>179</v>
      </c>
      <c r="C326" s="25" t="s">
        <v>44</v>
      </c>
      <c r="D326" s="25" t="s">
        <v>29</v>
      </c>
      <c r="E326" s="25" t="s">
        <v>60</v>
      </c>
      <c r="F326" s="25"/>
      <c r="G326" s="18">
        <f>G327</f>
        <v>2405.6</v>
      </c>
      <c r="H326" s="18">
        <f>H327</f>
        <v>2405.6</v>
      </c>
      <c r="I326" s="9">
        <f t="shared" si="20"/>
        <v>100</v>
      </c>
    </row>
    <row r="327" spans="1:9" ht="27.75" customHeight="1" x14ac:dyDescent="0.3">
      <c r="A327" s="19" t="s">
        <v>18</v>
      </c>
      <c r="B327" s="16" t="s">
        <v>179</v>
      </c>
      <c r="C327" s="25" t="s">
        <v>44</v>
      </c>
      <c r="D327" s="25" t="s">
        <v>29</v>
      </c>
      <c r="E327" s="25" t="s">
        <v>251</v>
      </c>
      <c r="F327" s="25"/>
      <c r="G327" s="18">
        <f>G328</f>
        <v>2405.6</v>
      </c>
      <c r="H327" s="18">
        <f>H328</f>
        <v>2405.6</v>
      </c>
      <c r="I327" s="9">
        <f t="shared" si="20"/>
        <v>100</v>
      </c>
    </row>
    <row r="328" spans="1:9" ht="12.75" customHeight="1" x14ac:dyDescent="0.3">
      <c r="A328" s="19" t="s">
        <v>214</v>
      </c>
      <c r="B328" s="16" t="s">
        <v>179</v>
      </c>
      <c r="C328" s="25" t="s">
        <v>44</v>
      </c>
      <c r="D328" s="25" t="s">
        <v>29</v>
      </c>
      <c r="E328" s="25" t="s">
        <v>251</v>
      </c>
      <c r="F328" s="25" t="s">
        <v>215</v>
      </c>
      <c r="G328" s="18">
        <v>2405.6</v>
      </c>
      <c r="H328" s="18">
        <v>2405.6</v>
      </c>
      <c r="I328" s="9">
        <f t="shared" si="20"/>
        <v>100</v>
      </c>
    </row>
    <row r="329" spans="1:9" ht="92.25" customHeight="1" x14ac:dyDescent="0.3">
      <c r="A329" s="20" t="s">
        <v>265</v>
      </c>
      <c r="B329" s="16" t="s">
        <v>179</v>
      </c>
      <c r="C329" s="25" t="s">
        <v>44</v>
      </c>
      <c r="D329" s="25" t="s">
        <v>29</v>
      </c>
      <c r="E329" s="25" t="s">
        <v>266</v>
      </c>
      <c r="F329" s="25"/>
      <c r="G329" s="18">
        <f>G330</f>
        <v>173.5</v>
      </c>
      <c r="H329" s="18">
        <f>H330</f>
        <v>173.5</v>
      </c>
      <c r="I329" s="9">
        <f t="shared" si="20"/>
        <v>100</v>
      </c>
    </row>
    <row r="330" spans="1:9" ht="27.75" customHeight="1" x14ac:dyDescent="0.3">
      <c r="A330" s="19" t="s">
        <v>18</v>
      </c>
      <c r="B330" s="16" t="s">
        <v>179</v>
      </c>
      <c r="C330" s="25" t="s">
        <v>44</v>
      </c>
      <c r="D330" s="25" t="s">
        <v>29</v>
      </c>
      <c r="E330" s="25" t="s">
        <v>267</v>
      </c>
      <c r="F330" s="25"/>
      <c r="G330" s="18">
        <f>G331</f>
        <v>173.5</v>
      </c>
      <c r="H330" s="18">
        <f>H331</f>
        <v>173.5</v>
      </c>
      <c r="I330" s="9">
        <f t="shared" si="20"/>
        <v>100</v>
      </c>
    </row>
    <row r="331" spans="1:9" ht="12.75" customHeight="1" x14ac:dyDescent="0.3">
      <c r="A331" s="19" t="s">
        <v>214</v>
      </c>
      <c r="B331" s="16" t="s">
        <v>179</v>
      </c>
      <c r="C331" s="25" t="s">
        <v>44</v>
      </c>
      <c r="D331" s="25" t="s">
        <v>29</v>
      </c>
      <c r="E331" s="25" t="s">
        <v>267</v>
      </c>
      <c r="F331" s="25" t="s">
        <v>215</v>
      </c>
      <c r="G331" s="18">
        <v>173.5</v>
      </c>
      <c r="H331" s="18">
        <v>173.5</v>
      </c>
      <c r="I331" s="9">
        <f t="shared" si="20"/>
        <v>100</v>
      </c>
    </row>
    <row r="332" spans="1:9" ht="59.25" customHeight="1" x14ac:dyDescent="0.3">
      <c r="A332" s="19" t="s">
        <v>216</v>
      </c>
      <c r="B332" s="16" t="s">
        <v>179</v>
      </c>
      <c r="C332" s="17" t="s">
        <v>44</v>
      </c>
      <c r="D332" s="17" t="s">
        <v>29</v>
      </c>
      <c r="E332" s="17" t="s">
        <v>217</v>
      </c>
      <c r="F332" s="25"/>
      <c r="G332" s="18">
        <f t="shared" ref="G332:H334" si="25">G333</f>
        <v>120.1</v>
      </c>
      <c r="H332" s="18">
        <f t="shared" si="25"/>
        <v>120.1</v>
      </c>
      <c r="I332" s="9">
        <f t="shared" ref="I332:I395" si="26">H332/G332*100</f>
        <v>100</v>
      </c>
    </row>
    <row r="333" spans="1:9" ht="29.25" customHeight="1" x14ac:dyDescent="0.3">
      <c r="A333" s="20" t="s">
        <v>218</v>
      </c>
      <c r="B333" s="16" t="s">
        <v>179</v>
      </c>
      <c r="C333" s="17" t="s">
        <v>44</v>
      </c>
      <c r="D333" s="17" t="s">
        <v>29</v>
      </c>
      <c r="E333" s="17" t="s">
        <v>219</v>
      </c>
      <c r="F333" s="25"/>
      <c r="G333" s="18">
        <f t="shared" si="25"/>
        <v>120.1</v>
      </c>
      <c r="H333" s="18">
        <f t="shared" si="25"/>
        <v>120.1</v>
      </c>
      <c r="I333" s="9">
        <f t="shared" si="26"/>
        <v>100</v>
      </c>
    </row>
    <row r="334" spans="1:9" ht="138" customHeight="1" x14ac:dyDescent="0.3">
      <c r="A334" s="20" t="s">
        <v>220</v>
      </c>
      <c r="B334" s="16" t="s">
        <v>179</v>
      </c>
      <c r="C334" s="17" t="s">
        <v>44</v>
      </c>
      <c r="D334" s="17" t="s">
        <v>29</v>
      </c>
      <c r="E334" s="17" t="s">
        <v>221</v>
      </c>
      <c r="F334" s="25"/>
      <c r="G334" s="18">
        <f t="shared" si="25"/>
        <v>120.1</v>
      </c>
      <c r="H334" s="18">
        <f t="shared" si="25"/>
        <v>120.1</v>
      </c>
      <c r="I334" s="9">
        <f t="shared" si="26"/>
        <v>100</v>
      </c>
    </row>
    <row r="335" spans="1:9" ht="13.5" customHeight="1" x14ac:dyDescent="0.3">
      <c r="A335" s="19" t="s">
        <v>214</v>
      </c>
      <c r="B335" s="16" t="s">
        <v>179</v>
      </c>
      <c r="C335" s="17" t="s">
        <v>44</v>
      </c>
      <c r="D335" s="17" t="s">
        <v>29</v>
      </c>
      <c r="E335" s="17" t="s">
        <v>221</v>
      </c>
      <c r="F335" s="25" t="s">
        <v>215</v>
      </c>
      <c r="G335" s="18">
        <v>120.1</v>
      </c>
      <c r="H335" s="18">
        <v>120.1</v>
      </c>
      <c r="I335" s="9">
        <f t="shared" si="26"/>
        <v>100</v>
      </c>
    </row>
    <row r="336" spans="1:9" ht="30" customHeight="1" x14ac:dyDescent="0.3">
      <c r="A336" s="22" t="s">
        <v>268</v>
      </c>
      <c r="B336" s="11" t="s">
        <v>179</v>
      </c>
      <c r="C336" s="12" t="s">
        <v>269</v>
      </c>
      <c r="D336" s="12"/>
      <c r="E336" s="12"/>
      <c r="F336" s="12"/>
      <c r="G336" s="13">
        <f>G337</f>
        <v>2145.6</v>
      </c>
      <c r="H336" s="13">
        <f>H337</f>
        <v>2145.6</v>
      </c>
      <c r="I336" s="9">
        <f t="shared" si="26"/>
        <v>100</v>
      </c>
    </row>
    <row r="337" spans="1:9" ht="30" customHeight="1" x14ac:dyDescent="0.3">
      <c r="A337" s="14" t="s">
        <v>270</v>
      </c>
      <c r="B337" s="11" t="s">
        <v>179</v>
      </c>
      <c r="C337" s="23" t="s">
        <v>269</v>
      </c>
      <c r="D337" s="23" t="s">
        <v>38</v>
      </c>
      <c r="E337" s="23"/>
      <c r="F337" s="23"/>
      <c r="G337" s="13">
        <f>G341+G338</f>
        <v>2145.6</v>
      </c>
      <c r="H337" s="13">
        <f>H341+H338</f>
        <v>2145.6</v>
      </c>
      <c r="I337" s="9">
        <f t="shared" si="26"/>
        <v>100</v>
      </c>
    </row>
    <row r="338" spans="1:9" ht="27.75" hidden="1" customHeight="1" x14ac:dyDescent="0.3">
      <c r="A338" s="20" t="s">
        <v>271</v>
      </c>
      <c r="B338" s="16" t="s">
        <v>179</v>
      </c>
      <c r="C338" s="25" t="s">
        <v>269</v>
      </c>
      <c r="D338" s="25" t="s">
        <v>38</v>
      </c>
      <c r="E338" s="25" t="s">
        <v>272</v>
      </c>
      <c r="F338" s="25"/>
      <c r="G338" s="18">
        <f>G339</f>
        <v>0</v>
      </c>
      <c r="H338" s="18">
        <f>H339</f>
        <v>0</v>
      </c>
      <c r="I338" s="9" t="e">
        <f t="shared" si="26"/>
        <v>#DIV/0!</v>
      </c>
    </row>
    <row r="339" spans="1:9" ht="27.75" hidden="1" customHeight="1" x14ac:dyDescent="0.3">
      <c r="A339" s="19" t="s">
        <v>18</v>
      </c>
      <c r="B339" s="16" t="s">
        <v>179</v>
      </c>
      <c r="C339" s="25" t="s">
        <v>269</v>
      </c>
      <c r="D339" s="25" t="s">
        <v>38</v>
      </c>
      <c r="E339" s="25" t="s">
        <v>273</v>
      </c>
      <c r="F339" s="25"/>
      <c r="G339" s="18">
        <f>G340</f>
        <v>0</v>
      </c>
      <c r="H339" s="18">
        <f>H340</f>
        <v>0</v>
      </c>
      <c r="I339" s="9" t="e">
        <f t="shared" si="26"/>
        <v>#DIV/0!</v>
      </c>
    </row>
    <row r="340" spans="1:9" ht="18" hidden="1" customHeight="1" x14ac:dyDescent="0.3">
      <c r="A340" s="19" t="s">
        <v>214</v>
      </c>
      <c r="B340" s="16" t="s">
        <v>179</v>
      </c>
      <c r="C340" s="25" t="s">
        <v>269</v>
      </c>
      <c r="D340" s="25" t="s">
        <v>38</v>
      </c>
      <c r="E340" s="25" t="s">
        <v>273</v>
      </c>
      <c r="F340" s="25" t="s">
        <v>215</v>
      </c>
      <c r="G340" s="18"/>
      <c r="H340" s="18"/>
      <c r="I340" s="9" t="e">
        <f t="shared" si="26"/>
        <v>#DIV/0!</v>
      </c>
    </row>
    <row r="341" spans="1:9" ht="60" customHeight="1" x14ac:dyDescent="0.3">
      <c r="A341" s="19" t="s">
        <v>216</v>
      </c>
      <c r="B341" s="16" t="s">
        <v>179</v>
      </c>
      <c r="C341" s="17" t="s">
        <v>269</v>
      </c>
      <c r="D341" s="17" t="s">
        <v>38</v>
      </c>
      <c r="E341" s="17" t="s">
        <v>217</v>
      </c>
      <c r="F341" s="25"/>
      <c r="G341" s="18">
        <f t="shared" ref="G341:H343" si="27">G342</f>
        <v>2145.6</v>
      </c>
      <c r="H341" s="18">
        <f t="shared" si="27"/>
        <v>2145.6</v>
      </c>
      <c r="I341" s="9">
        <f t="shared" si="26"/>
        <v>100</v>
      </c>
    </row>
    <row r="342" spans="1:9" ht="29.25" customHeight="1" x14ac:dyDescent="0.3">
      <c r="A342" s="20" t="s">
        <v>218</v>
      </c>
      <c r="B342" s="16" t="s">
        <v>179</v>
      </c>
      <c r="C342" s="17" t="s">
        <v>269</v>
      </c>
      <c r="D342" s="17" t="s">
        <v>38</v>
      </c>
      <c r="E342" s="17" t="s">
        <v>219</v>
      </c>
      <c r="F342" s="25"/>
      <c r="G342" s="18">
        <f t="shared" si="27"/>
        <v>2145.6</v>
      </c>
      <c r="H342" s="18">
        <f t="shared" si="27"/>
        <v>2145.6</v>
      </c>
      <c r="I342" s="9">
        <f t="shared" si="26"/>
        <v>100</v>
      </c>
    </row>
    <row r="343" spans="1:9" ht="138.75" customHeight="1" x14ac:dyDescent="0.3">
      <c r="A343" s="20" t="s">
        <v>220</v>
      </c>
      <c r="B343" s="16" t="s">
        <v>179</v>
      </c>
      <c r="C343" s="17" t="s">
        <v>269</v>
      </c>
      <c r="D343" s="17" t="s">
        <v>38</v>
      </c>
      <c r="E343" s="17" t="s">
        <v>221</v>
      </c>
      <c r="F343" s="25"/>
      <c r="G343" s="18">
        <f t="shared" si="27"/>
        <v>2145.6</v>
      </c>
      <c r="H343" s="18">
        <f t="shared" si="27"/>
        <v>2145.6</v>
      </c>
      <c r="I343" s="9">
        <f t="shared" si="26"/>
        <v>100</v>
      </c>
    </row>
    <row r="344" spans="1:9" ht="13.5" customHeight="1" x14ac:dyDescent="0.3">
      <c r="A344" s="19" t="s">
        <v>214</v>
      </c>
      <c r="B344" s="16" t="s">
        <v>179</v>
      </c>
      <c r="C344" s="17" t="s">
        <v>269</v>
      </c>
      <c r="D344" s="17" t="s">
        <v>38</v>
      </c>
      <c r="E344" s="17" t="s">
        <v>221</v>
      </c>
      <c r="F344" s="25" t="s">
        <v>215</v>
      </c>
      <c r="G344" s="18">
        <v>2145.6</v>
      </c>
      <c r="H344" s="18">
        <v>2145.6</v>
      </c>
      <c r="I344" s="9">
        <f t="shared" si="26"/>
        <v>100</v>
      </c>
    </row>
    <row r="345" spans="1:9" ht="45" customHeight="1" x14ac:dyDescent="0.3">
      <c r="A345" s="22" t="s">
        <v>274</v>
      </c>
      <c r="B345" s="11" t="s">
        <v>179</v>
      </c>
      <c r="C345" s="12" t="s">
        <v>15</v>
      </c>
      <c r="D345" s="12"/>
      <c r="E345" s="12"/>
      <c r="F345" s="23"/>
      <c r="G345" s="13">
        <f t="shared" ref="G345:H349" si="28">G346</f>
        <v>0.1</v>
      </c>
      <c r="H345" s="13">
        <f t="shared" si="28"/>
        <v>0.1</v>
      </c>
      <c r="I345" s="9">
        <f t="shared" si="26"/>
        <v>100</v>
      </c>
    </row>
    <row r="346" spans="1:9" ht="44.25" customHeight="1" x14ac:dyDescent="0.3">
      <c r="A346" s="22" t="s">
        <v>275</v>
      </c>
      <c r="B346" s="11" t="s">
        <v>179</v>
      </c>
      <c r="C346" s="12" t="s">
        <v>15</v>
      </c>
      <c r="D346" s="12" t="s">
        <v>13</v>
      </c>
      <c r="E346" s="12"/>
      <c r="F346" s="23"/>
      <c r="G346" s="13">
        <f t="shared" si="28"/>
        <v>0.1</v>
      </c>
      <c r="H346" s="13">
        <f t="shared" si="28"/>
        <v>0.1</v>
      </c>
      <c r="I346" s="9">
        <f t="shared" si="26"/>
        <v>100</v>
      </c>
    </row>
    <row r="347" spans="1:9" ht="59.25" customHeight="1" x14ac:dyDescent="0.3">
      <c r="A347" s="19" t="s">
        <v>197</v>
      </c>
      <c r="B347" s="16" t="s">
        <v>179</v>
      </c>
      <c r="C347" s="17" t="s">
        <v>15</v>
      </c>
      <c r="D347" s="17" t="s">
        <v>13</v>
      </c>
      <c r="E347" s="17" t="s">
        <v>198</v>
      </c>
      <c r="F347" s="23"/>
      <c r="G347" s="18">
        <f t="shared" si="28"/>
        <v>0.1</v>
      </c>
      <c r="H347" s="18">
        <f t="shared" si="28"/>
        <v>0.1</v>
      </c>
      <c r="I347" s="9">
        <f t="shared" si="26"/>
        <v>100</v>
      </c>
    </row>
    <row r="348" spans="1:9" ht="25.5" customHeight="1" x14ac:dyDescent="0.3">
      <c r="A348" s="19" t="s">
        <v>276</v>
      </c>
      <c r="B348" s="16" t="s">
        <v>179</v>
      </c>
      <c r="C348" s="17" t="s">
        <v>15</v>
      </c>
      <c r="D348" s="17" t="s">
        <v>13</v>
      </c>
      <c r="E348" s="17" t="s">
        <v>277</v>
      </c>
      <c r="F348" s="25"/>
      <c r="G348" s="18">
        <f t="shared" si="28"/>
        <v>0.1</v>
      </c>
      <c r="H348" s="18">
        <f t="shared" si="28"/>
        <v>0.1</v>
      </c>
      <c r="I348" s="9">
        <f t="shared" si="26"/>
        <v>100</v>
      </c>
    </row>
    <row r="349" spans="1:9" ht="28.5" customHeight="1" x14ac:dyDescent="0.3">
      <c r="A349" s="19" t="s">
        <v>278</v>
      </c>
      <c r="B349" s="16" t="s">
        <v>179</v>
      </c>
      <c r="C349" s="17" t="s">
        <v>15</v>
      </c>
      <c r="D349" s="17" t="s">
        <v>13</v>
      </c>
      <c r="E349" s="17" t="s">
        <v>279</v>
      </c>
      <c r="F349" s="25"/>
      <c r="G349" s="18">
        <f t="shared" si="28"/>
        <v>0.1</v>
      </c>
      <c r="H349" s="18">
        <f t="shared" si="28"/>
        <v>0.1</v>
      </c>
      <c r="I349" s="9">
        <f t="shared" si="26"/>
        <v>100</v>
      </c>
    </row>
    <row r="350" spans="1:9" ht="12.75" customHeight="1" x14ac:dyDescent="0.3">
      <c r="A350" s="19" t="s">
        <v>280</v>
      </c>
      <c r="B350" s="16" t="s">
        <v>179</v>
      </c>
      <c r="C350" s="17" t="s">
        <v>15</v>
      </c>
      <c r="D350" s="17" t="s">
        <v>13</v>
      </c>
      <c r="E350" s="17" t="s">
        <v>279</v>
      </c>
      <c r="F350" s="25" t="s">
        <v>281</v>
      </c>
      <c r="G350" s="18">
        <v>0.1</v>
      </c>
      <c r="H350" s="18">
        <v>0.1</v>
      </c>
      <c r="I350" s="9">
        <f t="shared" si="26"/>
        <v>100</v>
      </c>
    </row>
    <row r="351" spans="1:9" ht="76.5" customHeight="1" x14ac:dyDescent="0.3">
      <c r="A351" s="22" t="s">
        <v>282</v>
      </c>
      <c r="B351" s="11" t="s">
        <v>179</v>
      </c>
      <c r="C351" s="12" t="s">
        <v>31</v>
      </c>
      <c r="D351" s="12"/>
      <c r="E351" s="40"/>
      <c r="F351" s="12"/>
      <c r="G351" s="13">
        <f>G352+G357</f>
        <v>13642.3</v>
      </c>
      <c r="H351" s="13">
        <f>H352+H357</f>
        <v>13636.8</v>
      </c>
      <c r="I351" s="9">
        <f t="shared" si="26"/>
        <v>99.959684217470652</v>
      </c>
    </row>
    <row r="352" spans="1:9" ht="61.5" customHeight="1" x14ac:dyDescent="0.3">
      <c r="A352" s="22" t="s">
        <v>283</v>
      </c>
      <c r="B352" s="11" t="s">
        <v>179</v>
      </c>
      <c r="C352" s="12" t="s">
        <v>31</v>
      </c>
      <c r="D352" s="12" t="s">
        <v>13</v>
      </c>
      <c r="E352" s="12"/>
      <c r="F352" s="23"/>
      <c r="G352" s="13">
        <f t="shared" ref="G352:H355" si="29">G353</f>
        <v>1596.3</v>
      </c>
      <c r="H352" s="13">
        <f t="shared" si="29"/>
        <v>1590.8</v>
      </c>
      <c r="I352" s="9">
        <f t="shared" si="26"/>
        <v>99.655453235607339</v>
      </c>
    </row>
    <row r="353" spans="1:9" ht="60" customHeight="1" x14ac:dyDescent="0.3">
      <c r="A353" s="19" t="s">
        <v>216</v>
      </c>
      <c r="B353" s="16" t="s">
        <v>179</v>
      </c>
      <c r="C353" s="17" t="s">
        <v>31</v>
      </c>
      <c r="D353" s="17" t="s">
        <v>13</v>
      </c>
      <c r="E353" s="17" t="s">
        <v>217</v>
      </c>
      <c r="F353" s="23"/>
      <c r="G353" s="18">
        <f t="shared" si="29"/>
        <v>1596.3</v>
      </c>
      <c r="H353" s="18">
        <f t="shared" si="29"/>
        <v>1590.8</v>
      </c>
      <c r="I353" s="9">
        <f t="shared" si="26"/>
        <v>99.655453235607339</v>
      </c>
    </row>
    <row r="354" spans="1:9" ht="30" customHeight="1" x14ac:dyDescent="0.3">
      <c r="A354" s="20" t="s">
        <v>284</v>
      </c>
      <c r="B354" s="16" t="s">
        <v>179</v>
      </c>
      <c r="C354" s="17" t="s">
        <v>31</v>
      </c>
      <c r="D354" s="17" t="s">
        <v>13</v>
      </c>
      <c r="E354" s="17" t="s">
        <v>285</v>
      </c>
      <c r="F354" s="25"/>
      <c r="G354" s="18">
        <f t="shared" si="29"/>
        <v>1596.3</v>
      </c>
      <c r="H354" s="18">
        <f t="shared" si="29"/>
        <v>1590.8</v>
      </c>
      <c r="I354" s="9">
        <f t="shared" si="26"/>
        <v>99.655453235607339</v>
      </c>
    </row>
    <row r="355" spans="1:9" ht="44.25" customHeight="1" x14ac:dyDescent="0.3">
      <c r="A355" s="20" t="s">
        <v>286</v>
      </c>
      <c r="B355" s="16" t="s">
        <v>179</v>
      </c>
      <c r="C355" s="17" t="s">
        <v>31</v>
      </c>
      <c r="D355" s="17" t="s">
        <v>13</v>
      </c>
      <c r="E355" s="17" t="s">
        <v>287</v>
      </c>
      <c r="F355" s="25"/>
      <c r="G355" s="18">
        <f t="shared" si="29"/>
        <v>1596.3</v>
      </c>
      <c r="H355" s="18">
        <f t="shared" si="29"/>
        <v>1590.8</v>
      </c>
      <c r="I355" s="9">
        <f t="shared" si="26"/>
        <v>99.655453235607339</v>
      </c>
    </row>
    <row r="356" spans="1:9" ht="12.75" customHeight="1" x14ac:dyDescent="0.3">
      <c r="A356" s="20" t="s">
        <v>288</v>
      </c>
      <c r="B356" s="16" t="s">
        <v>179</v>
      </c>
      <c r="C356" s="17" t="s">
        <v>31</v>
      </c>
      <c r="D356" s="17" t="s">
        <v>13</v>
      </c>
      <c r="E356" s="17" t="s">
        <v>287</v>
      </c>
      <c r="F356" s="25" t="s">
        <v>289</v>
      </c>
      <c r="G356" s="18">
        <v>1596.3</v>
      </c>
      <c r="H356" s="18">
        <v>1590.8</v>
      </c>
      <c r="I356" s="9">
        <f t="shared" si="26"/>
        <v>99.655453235607339</v>
      </c>
    </row>
    <row r="357" spans="1:9" ht="27" customHeight="1" x14ac:dyDescent="0.3">
      <c r="A357" s="22" t="s">
        <v>290</v>
      </c>
      <c r="B357" s="11" t="s">
        <v>179</v>
      </c>
      <c r="C357" s="12" t="s">
        <v>31</v>
      </c>
      <c r="D357" s="12" t="s">
        <v>29</v>
      </c>
      <c r="E357" s="12"/>
      <c r="F357" s="23"/>
      <c r="G357" s="13">
        <f>G358+G362</f>
        <v>12046</v>
      </c>
      <c r="H357" s="13">
        <f>H358+H362</f>
        <v>12046</v>
      </c>
      <c r="I357" s="9">
        <f t="shared" si="26"/>
        <v>100</v>
      </c>
    </row>
    <row r="358" spans="1:9" ht="60" customHeight="1" x14ac:dyDescent="0.3">
      <c r="A358" s="19" t="s">
        <v>216</v>
      </c>
      <c r="B358" s="16" t="s">
        <v>179</v>
      </c>
      <c r="C358" s="17" t="s">
        <v>31</v>
      </c>
      <c r="D358" s="17" t="s">
        <v>29</v>
      </c>
      <c r="E358" s="17" t="s">
        <v>217</v>
      </c>
      <c r="F358" s="25"/>
      <c r="G358" s="18">
        <f t="shared" ref="G358:H360" si="30">G359</f>
        <v>12046</v>
      </c>
      <c r="H358" s="18">
        <f t="shared" si="30"/>
        <v>12046</v>
      </c>
      <c r="I358" s="9">
        <f t="shared" si="26"/>
        <v>100</v>
      </c>
    </row>
    <row r="359" spans="1:9" ht="27.75" customHeight="1" x14ac:dyDescent="0.3">
      <c r="A359" s="20" t="s">
        <v>218</v>
      </c>
      <c r="B359" s="16" t="s">
        <v>179</v>
      </c>
      <c r="C359" s="17" t="s">
        <v>31</v>
      </c>
      <c r="D359" s="17" t="s">
        <v>29</v>
      </c>
      <c r="E359" s="17" t="s">
        <v>219</v>
      </c>
      <c r="F359" s="25"/>
      <c r="G359" s="18">
        <f t="shared" si="30"/>
        <v>12046</v>
      </c>
      <c r="H359" s="18">
        <f t="shared" si="30"/>
        <v>12046</v>
      </c>
      <c r="I359" s="9">
        <f t="shared" si="26"/>
        <v>100</v>
      </c>
    </row>
    <row r="360" spans="1:9" ht="140.25" customHeight="1" x14ac:dyDescent="0.3">
      <c r="A360" s="20" t="s">
        <v>220</v>
      </c>
      <c r="B360" s="16" t="s">
        <v>179</v>
      </c>
      <c r="C360" s="17" t="s">
        <v>31</v>
      </c>
      <c r="D360" s="17" t="s">
        <v>29</v>
      </c>
      <c r="E360" s="17" t="s">
        <v>221</v>
      </c>
      <c r="F360" s="25"/>
      <c r="G360" s="18">
        <f t="shared" si="30"/>
        <v>12046</v>
      </c>
      <c r="H360" s="18">
        <f t="shared" si="30"/>
        <v>12046</v>
      </c>
      <c r="I360" s="9">
        <f t="shared" si="26"/>
        <v>100</v>
      </c>
    </row>
    <row r="361" spans="1:9" ht="14.25" customHeight="1" x14ac:dyDescent="0.3">
      <c r="A361" s="19" t="s">
        <v>214</v>
      </c>
      <c r="B361" s="16" t="s">
        <v>179</v>
      </c>
      <c r="C361" s="17" t="s">
        <v>31</v>
      </c>
      <c r="D361" s="17" t="s">
        <v>29</v>
      </c>
      <c r="E361" s="17" t="s">
        <v>221</v>
      </c>
      <c r="F361" s="25" t="s">
        <v>215</v>
      </c>
      <c r="G361" s="18">
        <v>12046</v>
      </c>
      <c r="H361" s="18">
        <v>12046</v>
      </c>
      <c r="I361" s="9">
        <f t="shared" si="26"/>
        <v>100</v>
      </c>
    </row>
    <row r="362" spans="1:9" ht="15.75" hidden="1" customHeight="1" x14ac:dyDescent="0.3">
      <c r="A362" s="19" t="s">
        <v>186</v>
      </c>
      <c r="B362" s="16" t="s">
        <v>179</v>
      </c>
      <c r="C362" s="17" t="s">
        <v>31</v>
      </c>
      <c r="D362" s="17" t="s">
        <v>29</v>
      </c>
      <c r="E362" s="17" t="s">
        <v>187</v>
      </c>
      <c r="F362" s="25"/>
      <c r="G362" s="18">
        <f>G363</f>
        <v>0</v>
      </c>
      <c r="H362" s="18">
        <f>H363</f>
        <v>0</v>
      </c>
      <c r="I362" s="9" t="e">
        <f t="shared" si="26"/>
        <v>#DIV/0!</v>
      </c>
    </row>
    <row r="363" spans="1:9" ht="31.5" hidden="1" customHeight="1" x14ac:dyDescent="0.3">
      <c r="A363" s="19" t="s">
        <v>188</v>
      </c>
      <c r="B363" s="16" t="s">
        <v>179</v>
      </c>
      <c r="C363" s="17" t="s">
        <v>31</v>
      </c>
      <c r="D363" s="17" t="s">
        <v>29</v>
      </c>
      <c r="E363" s="17" t="s">
        <v>189</v>
      </c>
      <c r="F363" s="25"/>
      <c r="G363" s="18">
        <f>G364</f>
        <v>0</v>
      </c>
      <c r="H363" s="18">
        <f>H364</f>
        <v>0</v>
      </c>
      <c r="I363" s="9" t="e">
        <f t="shared" si="26"/>
        <v>#DIV/0!</v>
      </c>
    </row>
    <row r="364" spans="1:9" ht="15.75" hidden="1" customHeight="1" x14ac:dyDescent="0.3">
      <c r="A364" s="19" t="s">
        <v>214</v>
      </c>
      <c r="B364" s="16" t="s">
        <v>179</v>
      </c>
      <c r="C364" s="17" t="s">
        <v>31</v>
      </c>
      <c r="D364" s="17" t="s">
        <v>29</v>
      </c>
      <c r="E364" s="17" t="s">
        <v>189</v>
      </c>
      <c r="F364" s="25" t="s">
        <v>215</v>
      </c>
      <c r="G364" s="18"/>
      <c r="H364" s="18"/>
      <c r="I364" s="9" t="e">
        <f t="shared" si="26"/>
        <v>#DIV/0!</v>
      </c>
    </row>
    <row r="365" spans="1:9" ht="47.25" customHeight="1" x14ac:dyDescent="0.3">
      <c r="A365" s="41" t="s">
        <v>291</v>
      </c>
      <c r="B365" s="42" t="s">
        <v>292</v>
      </c>
      <c r="C365" s="43"/>
      <c r="D365" s="43"/>
      <c r="E365" s="43"/>
      <c r="F365" s="37"/>
      <c r="G365" s="9">
        <f>G366+G440+G484+G536+G585+G603+G646+G685+G696</f>
        <v>208765.7</v>
      </c>
      <c r="H365" s="9">
        <f>H366+H440+H484+H536+H585+H603+H646+H685+H696</f>
        <v>196725.40000000002</v>
      </c>
      <c r="I365" s="9">
        <f t="shared" si="26"/>
        <v>94.232625378594278</v>
      </c>
    </row>
    <row r="366" spans="1:9" ht="28.5" customHeight="1" x14ac:dyDescent="0.3">
      <c r="A366" s="22" t="s">
        <v>12</v>
      </c>
      <c r="B366" s="44" t="s">
        <v>292</v>
      </c>
      <c r="C366" s="12" t="s">
        <v>13</v>
      </c>
      <c r="D366" s="12"/>
      <c r="E366" s="12"/>
      <c r="F366" s="23"/>
      <c r="G366" s="13">
        <f>G367+G372+G378+G400+G396+G391</f>
        <v>56713.1</v>
      </c>
      <c r="H366" s="13">
        <f>H367+H372+H378+H400+H396+H391</f>
        <v>53717.299999999996</v>
      </c>
      <c r="I366" s="9">
        <f t="shared" si="26"/>
        <v>94.717622559867124</v>
      </c>
    </row>
    <row r="367" spans="1:9" ht="58.5" customHeight="1" x14ac:dyDescent="0.3">
      <c r="A367" s="14" t="s">
        <v>293</v>
      </c>
      <c r="B367" s="11" t="s">
        <v>292</v>
      </c>
      <c r="C367" s="12" t="s">
        <v>13</v>
      </c>
      <c r="D367" s="12" t="s">
        <v>58</v>
      </c>
      <c r="E367" s="12"/>
      <c r="F367" s="23"/>
      <c r="G367" s="13">
        <f t="shared" ref="G367:H370" si="31">G368</f>
        <v>3058.2</v>
      </c>
      <c r="H367" s="13">
        <f t="shared" si="31"/>
        <v>3058.2</v>
      </c>
      <c r="I367" s="9">
        <f t="shared" si="26"/>
        <v>100</v>
      </c>
    </row>
    <row r="368" spans="1:9" ht="75" customHeight="1" x14ac:dyDescent="0.3">
      <c r="A368" s="20" t="s">
        <v>207</v>
      </c>
      <c r="B368" s="16" t="s">
        <v>292</v>
      </c>
      <c r="C368" s="17" t="s">
        <v>13</v>
      </c>
      <c r="D368" s="17" t="s">
        <v>58</v>
      </c>
      <c r="E368" s="17" t="s">
        <v>134</v>
      </c>
      <c r="F368" s="23"/>
      <c r="G368" s="18">
        <f t="shared" si="31"/>
        <v>3058.2</v>
      </c>
      <c r="H368" s="18">
        <f t="shared" si="31"/>
        <v>3058.2</v>
      </c>
      <c r="I368" s="9">
        <f t="shared" si="26"/>
        <v>100</v>
      </c>
    </row>
    <row r="369" spans="1:9" ht="30" customHeight="1" x14ac:dyDescent="0.3">
      <c r="A369" s="29" t="s">
        <v>135</v>
      </c>
      <c r="B369" s="16" t="s">
        <v>292</v>
      </c>
      <c r="C369" s="17" t="s">
        <v>13</v>
      </c>
      <c r="D369" s="17" t="s">
        <v>58</v>
      </c>
      <c r="E369" s="17" t="s">
        <v>136</v>
      </c>
      <c r="F369" s="26"/>
      <c r="G369" s="18">
        <f t="shared" si="31"/>
        <v>3058.2</v>
      </c>
      <c r="H369" s="18">
        <f t="shared" si="31"/>
        <v>3058.2</v>
      </c>
      <c r="I369" s="9">
        <f t="shared" si="26"/>
        <v>100</v>
      </c>
    </row>
    <row r="370" spans="1:9" ht="13.5" customHeight="1" x14ac:dyDescent="0.3">
      <c r="A370" s="20" t="s">
        <v>294</v>
      </c>
      <c r="B370" s="16" t="s">
        <v>292</v>
      </c>
      <c r="C370" s="17" t="s">
        <v>13</v>
      </c>
      <c r="D370" s="17" t="s">
        <v>58</v>
      </c>
      <c r="E370" s="17" t="s">
        <v>295</v>
      </c>
      <c r="F370" s="26"/>
      <c r="G370" s="18">
        <f t="shared" si="31"/>
        <v>3058.2</v>
      </c>
      <c r="H370" s="18">
        <f t="shared" si="31"/>
        <v>3058.2</v>
      </c>
      <c r="I370" s="9">
        <f t="shared" si="26"/>
        <v>100</v>
      </c>
    </row>
    <row r="371" spans="1:9" ht="92.25" customHeight="1" x14ac:dyDescent="0.3">
      <c r="A371" s="20" t="s">
        <v>139</v>
      </c>
      <c r="B371" s="45" t="s">
        <v>292</v>
      </c>
      <c r="C371" s="17" t="s">
        <v>13</v>
      </c>
      <c r="D371" s="17" t="s">
        <v>58</v>
      </c>
      <c r="E371" s="17" t="s">
        <v>295</v>
      </c>
      <c r="F371" s="26" t="s">
        <v>75</v>
      </c>
      <c r="G371" s="18">
        <v>3058.2</v>
      </c>
      <c r="H371" s="18">
        <v>3058.2</v>
      </c>
      <c r="I371" s="9">
        <f t="shared" si="26"/>
        <v>100</v>
      </c>
    </row>
    <row r="372" spans="1:9" ht="76.5" customHeight="1" x14ac:dyDescent="0.3">
      <c r="A372" s="14" t="s">
        <v>296</v>
      </c>
      <c r="B372" s="11" t="s">
        <v>292</v>
      </c>
      <c r="C372" s="12" t="s">
        <v>13</v>
      </c>
      <c r="D372" s="12" t="s">
        <v>29</v>
      </c>
      <c r="E372" s="12"/>
      <c r="F372" s="23"/>
      <c r="G372" s="13">
        <f t="shared" ref="G372:H374" si="32">G373</f>
        <v>950.9</v>
      </c>
      <c r="H372" s="13">
        <f t="shared" si="32"/>
        <v>950.9</v>
      </c>
      <c r="I372" s="9">
        <f t="shared" si="26"/>
        <v>100</v>
      </c>
    </row>
    <row r="373" spans="1:9" ht="76.5" customHeight="1" x14ac:dyDescent="0.3">
      <c r="A373" s="20" t="s">
        <v>207</v>
      </c>
      <c r="B373" s="16" t="s">
        <v>292</v>
      </c>
      <c r="C373" s="17" t="s">
        <v>13</v>
      </c>
      <c r="D373" s="17" t="s">
        <v>29</v>
      </c>
      <c r="E373" s="17" t="s">
        <v>134</v>
      </c>
      <c r="F373" s="23"/>
      <c r="G373" s="18">
        <f t="shared" si="32"/>
        <v>950.9</v>
      </c>
      <c r="H373" s="18">
        <f t="shared" si="32"/>
        <v>950.9</v>
      </c>
      <c r="I373" s="9">
        <f t="shared" si="26"/>
        <v>100</v>
      </c>
    </row>
    <row r="374" spans="1:9" ht="29.25" customHeight="1" x14ac:dyDescent="0.3">
      <c r="A374" s="29" t="s">
        <v>135</v>
      </c>
      <c r="B374" s="16" t="s">
        <v>292</v>
      </c>
      <c r="C374" s="17" t="s">
        <v>13</v>
      </c>
      <c r="D374" s="17" t="s">
        <v>29</v>
      </c>
      <c r="E374" s="17" t="s">
        <v>136</v>
      </c>
      <c r="F374" s="17"/>
      <c r="G374" s="18">
        <f t="shared" si="32"/>
        <v>950.9</v>
      </c>
      <c r="H374" s="18">
        <f t="shared" si="32"/>
        <v>950.9</v>
      </c>
      <c r="I374" s="9">
        <f t="shared" si="26"/>
        <v>100</v>
      </c>
    </row>
    <row r="375" spans="1:9" ht="28.5" customHeight="1" x14ac:dyDescent="0.3">
      <c r="A375" s="29" t="s">
        <v>137</v>
      </c>
      <c r="B375" s="16" t="s">
        <v>292</v>
      </c>
      <c r="C375" s="17" t="s">
        <v>13</v>
      </c>
      <c r="D375" s="17" t="s">
        <v>29</v>
      </c>
      <c r="E375" s="17" t="s">
        <v>138</v>
      </c>
      <c r="F375" s="17"/>
      <c r="G375" s="18">
        <f>G376+G377</f>
        <v>950.9</v>
      </c>
      <c r="H375" s="18">
        <f>H376+H377</f>
        <v>950.9</v>
      </c>
      <c r="I375" s="9">
        <f t="shared" si="26"/>
        <v>100</v>
      </c>
    </row>
    <row r="376" spans="1:9" ht="91.5" customHeight="1" x14ac:dyDescent="0.3">
      <c r="A376" s="20" t="s">
        <v>139</v>
      </c>
      <c r="B376" s="16" t="s">
        <v>292</v>
      </c>
      <c r="C376" s="17" t="s">
        <v>13</v>
      </c>
      <c r="D376" s="17" t="s">
        <v>29</v>
      </c>
      <c r="E376" s="17" t="s">
        <v>138</v>
      </c>
      <c r="F376" s="17" t="s">
        <v>75</v>
      </c>
      <c r="G376" s="18">
        <v>924.6</v>
      </c>
      <c r="H376" s="18">
        <v>924.6</v>
      </c>
      <c r="I376" s="9">
        <f t="shared" si="26"/>
        <v>100</v>
      </c>
    </row>
    <row r="377" spans="1:9" ht="45" customHeight="1" x14ac:dyDescent="0.3">
      <c r="A377" s="15" t="s">
        <v>35</v>
      </c>
      <c r="B377" s="16" t="s">
        <v>292</v>
      </c>
      <c r="C377" s="17" t="s">
        <v>13</v>
      </c>
      <c r="D377" s="17" t="s">
        <v>29</v>
      </c>
      <c r="E377" s="17" t="s">
        <v>138</v>
      </c>
      <c r="F377" s="17" t="s">
        <v>36</v>
      </c>
      <c r="G377" s="18">
        <v>26.3</v>
      </c>
      <c r="H377" s="18">
        <v>26.3</v>
      </c>
      <c r="I377" s="9">
        <f t="shared" si="26"/>
        <v>100</v>
      </c>
    </row>
    <row r="378" spans="1:9" ht="75" customHeight="1" x14ac:dyDescent="0.3">
      <c r="A378" s="14" t="s">
        <v>297</v>
      </c>
      <c r="B378" s="11" t="s">
        <v>292</v>
      </c>
      <c r="C378" s="12" t="s">
        <v>13</v>
      </c>
      <c r="D378" s="12" t="s">
        <v>38</v>
      </c>
      <c r="E378" s="12"/>
      <c r="F378" s="23"/>
      <c r="G378" s="13">
        <f>G379</f>
        <v>37343.1</v>
      </c>
      <c r="H378" s="13">
        <f>H379</f>
        <v>36811.1</v>
      </c>
      <c r="I378" s="9">
        <f t="shared" si="26"/>
        <v>98.575372692679508</v>
      </c>
    </row>
    <row r="379" spans="1:9" ht="75" customHeight="1" x14ac:dyDescent="0.3">
      <c r="A379" s="20" t="s">
        <v>207</v>
      </c>
      <c r="B379" s="16" t="s">
        <v>292</v>
      </c>
      <c r="C379" s="17" t="s">
        <v>13</v>
      </c>
      <c r="D379" s="17" t="s">
        <v>38</v>
      </c>
      <c r="E379" s="17" t="s">
        <v>134</v>
      </c>
      <c r="F379" s="23"/>
      <c r="G379" s="18">
        <f>G380</f>
        <v>37343.1</v>
      </c>
      <c r="H379" s="18">
        <f>H380</f>
        <v>36811.1</v>
      </c>
      <c r="I379" s="9">
        <f t="shared" si="26"/>
        <v>98.575372692679508</v>
      </c>
    </row>
    <row r="380" spans="1:9" ht="27.75" customHeight="1" x14ac:dyDescent="0.3">
      <c r="A380" s="29" t="s">
        <v>135</v>
      </c>
      <c r="B380" s="16" t="s">
        <v>292</v>
      </c>
      <c r="C380" s="17" t="s">
        <v>13</v>
      </c>
      <c r="D380" s="17" t="s">
        <v>38</v>
      </c>
      <c r="E380" s="17" t="s">
        <v>136</v>
      </c>
      <c r="F380" s="17"/>
      <c r="G380" s="18">
        <f>G381+G385</f>
        <v>37343.1</v>
      </c>
      <c r="H380" s="18">
        <f>H381+H385</f>
        <v>36811.1</v>
      </c>
      <c r="I380" s="9">
        <f t="shared" si="26"/>
        <v>98.575372692679508</v>
      </c>
    </row>
    <row r="381" spans="1:9" ht="30.75" customHeight="1" x14ac:dyDescent="0.3">
      <c r="A381" s="29" t="s">
        <v>137</v>
      </c>
      <c r="B381" s="16" t="s">
        <v>292</v>
      </c>
      <c r="C381" s="17" t="s">
        <v>13</v>
      </c>
      <c r="D381" s="17" t="s">
        <v>38</v>
      </c>
      <c r="E381" s="17" t="s">
        <v>138</v>
      </c>
      <c r="F381" s="17"/>
      <c r="G381" s="18">
        <f>G382+G383+G384</f>
        <v>37343.1</v>
      </c>
      <c r="H381" s="18">
        <f>H382+H383+H384</f>
        <v>36811.1</v>
      </c>
      <c r="I381" s="9">
        <f t="shared" si="26"/>
        <v>98.575372692679508</v>
      </c>
    </row>
    <row r="382" spans="1:9" ht="90.75" customHeight="1" x14ac:dyDescent="0.3">
      <c r="A382" s="20" t="s">
        <v>139</v>
      </c>
      <c r="B382" s="16" t="s">
        <v>292</v>
      </c>
      <c r="C382" s="17" t="s">
        <v>13</v>
      </c>
      <c r="D382" s="17" t="s">
        <v>38</v>
      </c>
      <c r="E382" s="17" t="s">
        <v>138</v>
      </c>
      <c r="F382" s="17" t="s">
        <v>75</v>
      </c>
      <c r="G382" s="18">
        <v>34258.800000000003</v>
      </c>
      <c r="H382" s="18">
        <v>34160.800000000003</v>
      </c>
      <c r="I382" s="9">
        <f t="shared" si="26"/>
        <v>99.713942111223972</v>
      </c>
    </row>
    <row r="383" spans="1:9" ht="43.5" customHeight="1" x14ac:dyDescent="0.3">
      <c r="A383" s="15" t="s">
        <v>35</v>
      </c>
      <c r="B383" s="16" t="s">
        <v>292</v>
      </c>
      <c r="C383" s="17" t="s">
        <v>13</v>
      </c>
      <c r="D383" s="17" t="s">
        <v>38</v>
      </c>
      <c r="E383" s="17" t="s">
        <v>138</v>
      </c>
      <c r="F383" s="17" t="s">
        <v>36</v>
      </c>
      <c r="G383" s="18">
        <v>3043.2</v>
      </c>
      <c r="H383" s="18">
        <v>2609.1999999999998</v>
      </c>
      <c r="I383" s="9">
        <f t="shared" si="26"/>
        <v>85.738696109358571</v>
      </c>
    </row>
    <row r="384" spans="1:9" ht="27.75" customHeight="1" x14ac:dyDescent="0.3">
      <c r="A384" s="20" t="s">
        <v>140</v>
      </c>
      <c r="B384" s="16" t="s">
        <v>292</v>
      </c>
      <c r="C384" s="17" t="s">
        <v>13</v>
      </c>
      <c r="D384" s="17" t="s">
        <v>38</v>
      </c>
      <c r="E384" s="17" t="s">
        <v>138</v>
      </c>
      <c r="F384" s="17" t="s">
        <v>141</v>
      </c>
      <c r="G384" s="18">
        <v>41.1</v>
      </c>
      <c r="H384" s="18">
        <v>41.1</v>
      </c>
      <c r="I384" s="9">
        <f t="shared" si="26"/>
        <v>100</v>
      </c>
    </row>
    <row r="385" spans="1:9" ht="46.5" hidden="1" customHeight="1" x14ac:dyDescent="0.3">
      <c r="A385" s="20" t="s">
        <v>298</v>
      </c>
      <c r="B385" s="16" t="s">
        <v>292</v>
      </c>
      <c r="C385" s="17" t="s">
        <v>13</v>
      </c>
      <c r="D385" s="17" t="s">
        <v>38</v>
      </c>
      <c r="E385" s="17" t="s">
        <v>299</v>
      </c>
      <c r="F385" s="26"/>
      <c r="G385" s="18">
        <f>G386</f>
        <v>0</v>
      </c>
      <c r="H385" s="18">
        <f>H386</f>
        <v>0</v>
      </c>
      <c r="I385" s="9" t="e">
        <f t="shared" si="26"/>
        <v>#DIV/0!</v>
      </c>
    </row>
    <row r="386" spans="1:9" ht="90.75" hidden="1" customHeight="1" x14ac:dyDescent="0.3">
      <c r="A386" s="20" t="s">
        <v>74</v>
      </c>
      <c r="B386" s="16" t="s">
        <v>292</v>
      </c>
      <c r="C386" s="17" t="s">
        <v>13</v>
      </c>
      <c r="D386" s="17" t="s">
        <v>38</v>
      </c>
      <c r="E386" s="17" t="s">
        <v>299</v>
      </c>
      <c r="F386" s="26" t="s">
        <v>75</v>
      </c>
      <c r="G386" s="18"/>
      <c r="H386" s="18"/>
      <c r="I386" s="9" t="e">
        <f t="shared" si="26"/>
        <v>#DIV/0!</v>
      </c>
    </row>
    <row r="387" spans="1:9" ht="58.5" hidden="1" customHeight="1" x14ac:dyDescent="0.3">
      <c r="A387" s="20" t="s">
        <v>216</v>
      </c>
      <c r="B387" s="16" t="s">
        <v>292</v>
      </c>
      <c r="C387" s="17" t="s">
        <v>13</v>
      </c>
      <c r="D387" s="17" t="s">
        <v>38</v>
      </c>
      <c r="E387" s="17" t="s">
        <v>217</v>
      </c>
      <c r="F387" s="26"/>
      <c r="G387" s="18"/>
      <c r="H387" s="18"/>
      <c r="I387" s="9" t="e">
        <f t="shared" si="26"/>
        <v>#DIV/0!</v>
      </c>
    </row>
    <row r="388" spans="1:9" ht="29.25" hidden="1" customHeight="1" x14ac:dyDescent="0.3">
      <c r="A388" s="20" t="s">
        <v>218</v>
      </c>
      <c r="B388" s="16" t="s">
        <v>292</v>
      </c>
      <c r="C388" s="17" t="s">
        <v>13</v>
      </c>
      <c r="D388" s="17" t="s">
        <v>38</v>
      </c>
      <c r="E388" s="17" t="s">
        <v>219</v>
      </c>
      <c r="F388" s="26"/>
      <c r="G388" s="18"/>
      <c r="H388" s="18"/>
      <c r="I388" s="9" t="e">
        <f t="shared" si="26"/>
        <v>#DIV/0!</v>
      </c>
    </row>
    <row r="389" spans="1:9" ht="77.25" hidden="1" customHeight="1" x14ac:dyDescent="0.3">
      <c r="A389" s="20" t="s">
        <v>300</v>
      </c>
      <c r="B389" s="16" t="s">
        <v>292</v>
      </c>
      <c r="C389" s="17" t="s">
        <v>13</v>
      </c>
      <c r="D389" s="17" t="s">
        <v>38</v>
      </c>
      <c r="E389" s="17" t="s">
        <v>301</v>
      </c>
      <c r="F389" s="26"/>
      <c r="G389" s="18"/>
      <c r="H389" s="18"/>
      <c r="I389" s="9" t="e">
        <f t="shared" si="26"/>
        <v>#DIV/0!</v>
      </c>
    </row>
    <row r="390" spans="1:9" ht="108.75" hidden="1" customHeight="1" x14ac:dyDescent="0.3">
      <c r="A390" s="20" t="s">
        <v>302</v>
      </c>
      <c r="B390" s="16" t="s">
        <v>292</v>
      </c>
      <c r="C390" s="17" t="s">
        <v>13</v>
      </c>
      <c r="D390" s="17" t="s">
        <v>38</v>
      </c>
      <c r="E390" s="17" t="s">
        <v>301</v>
      </c>
      <c r="F390" s="26" t="s">
        <v>75</v>
      </c>
      <c r="G390" s="18"/>
      <c r="H390" s="18"/>
      <c r="I390" s="9" t="e">
        <f t="shared" si="26"/>
        <v>#DIV/0!</v>
      </c>
    </row>
    <row r="391" spans="1:9" ht="13.5" customHeight="1" x14ac:dyDescent="0.3">
      <c r="A391" s="14" t="s">
        <v>303</v>
      </c>
      <c r="B391" s="11" t="s">
        <v>292</v>
      </c>
      <c r="C391" s="12" t="s">
        <v>13</v>
      </c>
      <c r="D391" s="12" t="s">
        <v>44</v>
      </c>
      <c r="E391" s="12"/>
      <c r="F391" s="24"/>
      <c r="G391" s="13">
        <f t="shared" ref="G391:H394" si="33">G392</f>
        <v>2.1</v>
      </c>
      <c r="H391" s="13">
        <f t="shared" si="33"/>
        <v>0</v>
      </c>
      <c r="I391" s="9">
        <f t="shared" si="26"/>
        <v>0</v>
      </c>
    </row>
    <row r="392" spans="1:9" ht="75" customHeight="1" x14ac:dyDescent="0.3">
      <c r="A392" s="20" t="s">
        <v>207</v>
      </c>
      <c r="B392" s="16" t="s">
        <v>292</v>
      </c>
      <c r="C392" s="17" t="s">
        <v>13</v>
      </c>
      <c r="D392" s="17" t="s">
        <v>44</v>
      </c>
      <c r="E392" s="17" t="s">
        <v>134</v>
      </c>
      <c r="F392" s="24"/>
      <c r="G392" s="18">
        <f t="shared" si="33"/>
        <v>2.1</v>
      </c>
      <c r="H392" s="18">
        <f t="shared" si="33"/>
        <v>0</v>
      </c>
      <c r="I392" s="9">
        <f t="shared" si="26"/>
        <v>0</v>
      </c>
    </row>
    <row r="393" spans="1:9" ht="29.25" customHeight="1" x14ac:dyDescent="0.3">
      <c r="A393" s="29" t="s">
        <v>142</v>
      </c>
      <c r="B393" s="16" t="s">
        <v>292</v>
      </c>
      <c r="C393" s="17" t="s">
        <v>13</v>
      </c>
      <c r="D393" s="17" t="s">
        <v>44</v>
      </c>
      <c r="E393" s="17" t="s">
        <v>143</v>
      </c>
      <c r="F393" s="26"/>
      <c r="G393" s="18">
        <f t="shared" si="33"/>
        <v>2.1</v>
      </c>
      <c r="H393" s="18">
        <f t="shared" si="33"/>
        <v>0</v>
      </c>
      <c r="I393" s="9">
        <f t="shared" si="26"/>
        <v>0</v>
      </c>
    </row>
    <row r="394" spans="1:9" ht="75" customHeight="1" x14ac:dyDescent="0.3">
      <c r="A394" s="20" t="s">
        <v>304</v>
      </c>
      <c r="B394" s="16" t="s">
        <v>292</v>
      </c>
      <c r="C394" s="17" t="s">
        <v>13</v>
      </c>
      <c r="D394" s="17" t="s">
        <v>44</v>
      </c>
      <c r="E394" s="17" t="s">
        <v>305</v>
      </c>
      <c r="F394" s="26"/>
      <c r="G394" s="18">
        <f t="shared" si="33"/>
        <v>2.1</v>
      </c>
      <c r="H394" s="18">
        <f t="shared" si="33"/>
        <v>0</v>
      </c>
      <c r="I394" s="9">
        <f t="shared" si="26"/>
        <v>0</v>
      </c>
    </row>
    <row r="395" spans="1:9" ht="43.5" customHeight="1" x14ac:dyDescent="0.3">
      <c r="A395" s="15" t="s">
        <v>35</v>
      </c>
      <c r="B395" s="16" t="s">
        <v>292</v>
      </c>
      <c r="C395" s="17" t="s">
        <v>13</v>
      </c>
      <c r="D395" s="17" t="s">
        <v>44</v>
      </c>
      <c r="E395" s="17" t="s">
        <v>305</v>
      </c>
      <c r="F395" s="26" t="s">
        <v>36</v>
      </c>
      <c r="G395" s="18">
        <v>2.1</v>
      </c>
      <c r="H395" s="18">
        <v>0</v>
      </c>
      <c r="I395" s="9">
        <f t="shared" si="26"/>
        <v>0</v>
      </c>
    </row>
    <row r="396" spans="1:9" ht="29.25" hidden="1" customHeight="1" x14ac:dyDescent="0.3">
      <c r="A396" s="10" t="s">
        <v>306</v>
      </c>
      <c r="B396" s="11" t="s">
        <v>292</v>
      </c>
      <c r="C396" s="12" t="s">
        <v>13</v>
      </c>
      <c r="D396" s="12" t="s">
        <v>66</v>
      </c>
      <c r="E396" s="17"/>
      <c r="F396" s="26"/>
      <c r="G396" s="13">
        <f t="shared" ref="G396:H398" si="34">G397</f>
        <v>0</v>
      </c>
      <c r="H396" s="13">
        <f t="shared" si="34"/>
        <v>0</v>
      </c>
      <c r="I396" s="9" t="e">
        <f t="shared" ref="I396:I459" si="35">H396/G396*100</f>
        <v>#DIV/0!</v>
      </c>
    </row>
    <row r="397" spans="1:9" ht="29.25" hidden="1" customHeight="1" x14ac:dyDescent="0.3">
      <c r="A397" s="20" t="s">
        <v>307</v>
      </c>
      <c r="B397" s="16" t="s">
        <v>292</v>
      </c>
      <c r="C397" s="17" t="s">
        <v>13</v>
      </c>
      <c r="D397" s="17" t="s">
        <v>66</v>
      </c>
      <c r="E397" s="17" t="s">
        <v>308</v>
      </c>
      <c r="F397" s="26"/>
      <c r="G397" s="18">
        <f t="shared" si="34"/>
        <v>0</v>
      </c>
      <c r="H397" s="18">
        <f t="shared" si="34"/>
        <v>0</v>
      </c>
      <c r="I397" s="9" t="e">
        <f t="shared" si="35"/>
        <v>#DIV/0!</v>
      </c>
    </row>
    <row r="398" spans="1:9" ht="44.25" hidden="1" customHeight="1" x14ac:dyDescent="0.3">
      <c r="A398" s="20" t="s">
        <v>309</v>
      </c>
      <c r="B398" s="16" t="s">
        <v>292</v>
      </c>
      <c r="C398" s="17" t="s">
        <v>13</v>
      </c>
      <c r="D398" s="17" t="s">
        <v>66</v>
      </c>
      <c r="E398" s="17" t="s">
        <v>310</v>
      </c>
      <c r="F398" s="26"/>
      <c r="G398" s="18">
        <f t="shared" si="34"/>
        <v>0</v>
      </c>
      <c r="H398" s="18">
        <f t="shared" si="34"/>
        <v>0</v>
      </c>
      <c r="I398" s="9" t="e">
        <f t="shared" si="35"/>
        <v>#DIV/0!</v>
      </c>
    </row>
    <row r="399" spans="1:9" ht="44.25" hidden="1" customHeight="1" x14ac:dyDescent="0.3">
      <c r="A399" s="20" t="s">
        <v>35</v>
      </c>
      <c r="B399" s="16" t="s">
        <v>292</v>
      </c>
      <c r="C399" s="17" t="s">
        <v>13</v>
      </c>
      <c r="D399" s="17" t="s">
        <v>66</v>
      </c>
      <c r="E399" s="17" t="s">
        <v>310</v>
      </c>
      <c r="F399" s="26" t="s">
        <v>36</v>
      </c>
      <c r="G399" s="18"/>
      <c r="H399" s="18"/>
      <c r="I399" s="9" t="e">
        <f t="shared" si="35"/>
        <v>#DIV/0!</v>
      </c>
    </row>
    <row r="400" spans="1:9" ht="28.5" customHeight="1" x14ac:dyDescent="0.3">
      <c r="A400" s="14" t="s">
        <v>14</v>
      </c>
      <c r="B400" s="11" t="s">
        <v>292</v>
      </c>
      <c r="C400" s="23" t="s">
        <v>13</v>
      </c>
      <c r="D400" s="23" t="s">
        <v>15</v>
      </c>
      <c r="E400" s="23"/>
      <c r="F400" s="23"/>
      <c r="G400" s="13">
        <f>G402+G420+G428+G423+G431+G416+G409+G406</f>
        <v>15358.800000000001</v>
      </c>
      <c r="H400" s="13">
        <f>H402+H420+H428+H423+H431+H416+H409+H406</f>
        <v>12897.1</v>
      </c>
      <c r="I400" s="9">
        <f t="shared" si="35"/>
        <v>83.972055108472006</v>
      </c>
    </row>
    <row r="401" spans="1:9" ht="74.25" customHeight="1" x14ac:dyDescent="0.3">
      <c r="A401" s="20" t="s">
        <v>207</v>
      </c>
      <c r="B401" s="16" t="s">
        <v>292</v>
      </c>
      <c r="C401" s="25" t="s">
        <v>13</v>
      </c>
      <c r="D401" s="25" t="s">
        <v>15</v>
      </c>
      <c r="E401" s="17" t="s">
        <v>134</v>
      </c>
      <c r="F401" s="23"/>
      <c r="G401" s="18">
        <f>G402</f>
        <v>382</v>
      </c>
      <c r="H401" s="18">
        <f>H402</f>
        <v>314.29999999999995</v>
      </c>
      <c r="I401" s="9">
        <f t="shared" si="35"/>
        <v>82.277486910994753</v>
      </c>
    </row>
    <row r="402" spans="1:9" ht="26.25" customHeight="1" x14ac:dyDescent="0.3">
      <c r="A402" s="29" t="s">
        <v>142</v>
      </c>
      <c r="B402" s="16" t="s">
        <v>292</v>
      </c>
      <c r="C402" s="25" t="s">
        <v>13</v>
      </c>
      <c r="D402" s="25" t="s">
        <v>15</v>
      </c>
      <c r="E402" s="17" t="s">
        <v>143</v>
      </c>
      <c r="F402" s="17"/>
      <c r="G402" s="18">
        <f>G403</f>
        <v>382</v>
      </c>
      <c r="H402" s="18">
        <f>H403</f>
        <v>314.29999999999995</v>
      </c>
      <c r="I402" s="9">
        <f t="shared" si="35"/>
        <v>82.277486910994753</v>
      </c>
    </row>
    <row r="403" spans="1:9" ht="27.75" customHeight="1" x14ac:dyDescent="0.3">
      <c r="A403" s="38" t="s">
        <v>192</v>
      </c>
      <c r="B403" s="16" t="s">
        <v>292</v>
      </c>
      <c r="C403" s="25" t="s">
        <v>13</v>
      </c>
      <c r="D403" s="25" t="s">
        <v>15</v>
      </c>
      <c r="E403" s="17" t="s">
        <v>193</v>
      </c>
      <c r="F403" s="17"/>
      <c r="G403" s="18">
        <f>G404+G405</f>
        <v>382</v>
      </c>
      <c r="H403" s="18">
        <f>H404+H405</f>
        <v>314.29999999999995</v>
      </c>
      <c r="I403" s="9">
        <f t="shared" si="35"/>
        <v>82.277486910994753</v>
      </c>
    </row>
    <row r="404" spans="1:9" ht="88.5" customHeight="1" x14ac:dyDescent="0.3">
      <c r="A404" s="20" t="s">
        <v>139</v>
      </c>
      <c r="B404" s="16" t="s">
        <v>292</v>
      </c>
      <c r="C404" s="25" t="s">
        <v>13</v>
      </c>
      <c r="D404" s="25" t="s">
        <v>15</v>
      </c>
      <c r="E404" s="17" t="s">
        <v>193</v>
      </c>
      <c r="F404" s="17" t="s">
        <v>75</v>
      </c>
      <c r="G404" s="18">
        <v>259.39999999999998</v>
      </c>
      <c r="H404" s="18">
        <v>259.39999999999998</v>
      </c>
      <c r="I404" s="9">
        <f t="shared" si="35"/>
        <v>100</v>
      </c>
    </row>
    <row r="405" spans="1:9" ht="42" customHeight="1" x14ac:dyDescent="0.3">
      <c r="A405" s="15" t="s">
        <v>35</v>
      </c>
      <c r="B405" s="16" t="s">
        <v>292</v>
      </c>
      <c r="C405" s="25" t="s">
        <v>13</v>
      </c>
      <c r="D405" s="25" t="s">
        <v>15</v>
      </c>
      <c r="E405" s="17" t="s">
        <v>193</v>
      </c>
      <c r="F405" s="17" t="s">
        <v>36</v>
      </c>
      <c r="G405" s="18">
        <v>122.6</v>
      </c>
      <c r="H405" s="18">
        <v>54.9</v>
      </c>
      <c r="I405" s="9">
        <f t="shared" si="35"/>
        <v>44.779771615008158</v>
      </c>
    </row>
    <row r="406" spans="1:9" ht="44.25" customHeight="1" x14ac:dyDescent="0.3">
      <c r="A406" s="29" t="s">
        <v>146</v>
      </c>
      <c r="B406" s="16" t="s">
        <v>292</v>
      </c>
      <c r="C406" s="25" t="s">
        <v>13</v>
      </c>
      <c r="D406" s="25" t="s">
        <v>15</v>
      </c>
      <c r="E406" s="25" t="s">
        <v>147</v>
      </c>
      <c r="F406" s="25"/>
      <c r="G406" s="18">
        <f>G407</f>
        <v>816.2</v>
      </c>
      <c r="H406" s="18">
        <f>H407</f>
        <v>816.2</v>
      </c>
      <c r="I406" s="9">
        <f t="shared" si="35"/>
        <v>100</v>
      </c>
    </row>
    <row r="407" spans="1:9" ht="43.5" customHeight="1" x14ac:dyDescent="0.3">
      <c r="A407" s="20" t="s">
        <v>311</v>
      </c>
      <c r="B407" s="16" t="s">
        <v>292</v>
      </c>
      <c r="C407" s="25" t="s">
        <v>13</v>
      </c>
      <c r="D407" s="25" t="s">
        <v>15</v>
      </c>
      <c r="E407" s="17" t="s">
        <v>312</v>
      </c>
      <c r="F407" s="26"/>
      <c r="G407" s="18">
        <f>G408</f>
        <v>816.2</v>
      </c>
      <c r="H407" s="18">
        <f>H408</f>
        <v>816.2</v>
      </c>
      <c r="I407" s="9">
        <f t="shared" si="35"/>
        <v>100</v>
      </c>
    </row>
    <row r="408" spans="1:9" ht="15" customHeight="1" x14ac:dyDescent="0.3">
      <c r="A408" s="20" t="s">
        <v>20</v>
      </c>
      <c r="B408" s="16" t="s">
        <v>292</v>
      </c>
      <c r="C408" s="25" t="s">
        <v>13</v>
      </c>
      <c r="D408" s="25" t="s">
        <v>15</v>
      </c>
      <c r="E408" s="17" t="s">
        <v>312</v>
      </c>
      <c r="F408" s="26" t="s">
        <v>21</v>
      </c>
      <c r="G408" s="18">
        <v>816.2</v>
      </c>
      <c r="H408" s="18">
        <v>816.2</v>
      </c>
      <c r="I408" s="9">
        <f t="shared" si="35"/>
        <v>100</v>
      </c>
    </row>
    <row r="409" spans="1:9" ht="92.25" customHeight="1" x14ac:dyDescent="0.3">
      <c r="A409" s="15" t="s">
        <v>16</v>
      </c>
      <c r="B409" s="16" t="s">
        <v>292</v>
      </c>
      <c r="C409" s="25" t="s">
        <v>13</v>
      </c>
      <c r="D409" s="25" t="s">
        <v>15</v>
      </c>
      <c r="E409" s="17" t="s">
        <v>17</v>
      </c>
      <c r="F409" s="17"/>
      <c r="G409" s="18">
        <f>G410</f>
        <v>8902.1</v>
      </c>
      <c r="H409" s="18">
        <f>H410</f>
        <v>6508.1</v>
      </c>
      <c r="I409" s="9">
        <f t="shared" si="35"/>
        <v>73.107469024162839</v>
      </c>
    </row>
    <row r="410" spans="1:9" ht="29.25" customHeight="1" x14ac:dyDescent="0.3">
      <c r="A410" s="19" t="s">
        <v>18</v>
      </c>
      <c r="B410" s="16" t="s">
        <v>292</v>
      </c>
      <c r="C410" s="25" t="s">
        <v>13</v>
      </c>
      <c r="D410" s="25" t="s">
        <v>15</v>
      </c>
      <c r="E410" s="17" t="s">
        <v>19</v>
      </c>
      <c r="F410" s="17"/>
      <c r="G410" s="18">
        <f>G411+G413+G412</f>
        <v>8902.1</v>
      </c>
      <c r="H410" s="18">
        <f>H411+H413+H412</f>
        <v>6508.1</v>
      </c>
      <c r="I410" s="9">
        <f t="shared" si="35"/>
        <v>73.107469024162839</v>
      </c>
    </row>
    <row r="411" spans="1:9" ht="42" customHeight="1" x14ac:dyDescent="0.3">
      <c r="A411" s="15" t="s">
        <v>35</v>
      </c>
      <c r="B411" s="16" t="s">
        <v>292</v>
      </c>
      <c r="C411" s="25" t="s">
        <v>13</v>
      </c>
      <c r="D411" s="25" t="s">
        <v>15</v>
      </c>
      <c r="E411" s="17" t="s">
        <v>19</v>
      </c>
      <c r="F411" s="17" t="s">
        <v>36</v>
      </c>
      <c r="G411" s="18">
        <v>5862</v>
      </c>
      <c r="H411" s="18">
        <v>3468</v>
      </c>
      <c r="I411" s="9">
        <f t="shared" si="35"/>
        <v>59.160696008188332</v>
      </c>
    </row>
    <row r="412" spans="1:9" ht="44.25" customHeight="1" x14ac:dyDescent="0.3">
      <c r="A412" s="15" t="s">
        <v>313</v>
      </c>
      <c r="B412" s="16" t="s">
        <v>292</v>
      </c>
      <c r="C412" s="25" t="s">
        <v>13</v>
      </c>
      <c r="D412" s="25" t="s">
        <v>15</v>
      </c>
      <c r="E412" s="17" t="s">
        <v>19</v>
      </c>
      <c r="F412" s="17" t="s">
        <v>314</v>
      </c>
      <c r="G412" s="18">
        <v>3040</v>
      </c>
      <c r="H412" s="18">
        <v>3040</v>
      </c>
      <c r="I412" s="9">
        <f t="shared" si="35"/>
        <v>100</v>
      </c>
    </row>
    <row r="413" spans="1:9" ht="27.75" customHeight="1" x14ac:dyDescent="0.3">
      <c r="A413" s="20" t="s">
        <v>140</v>
      </c>
      <c r="B413" s="16" t="s">
        <v>292</v>
      </c>
      <c r="C413" s="25" t="s">
        <v>13</v>
      </c>
      <c r="D413" s="25" t="s">
        <v>15</v>
      </c>
      <c r="E413" s="17" t="s">
        <v>19</v>
      </c>
      <c r="F413" s="17" t="s">
        <v>141</v>
      </c>
      <c r="G413" s="18">
        <v>0.1</v>
      </c>
      <c r="H413" s="18">
        <v>0.1</v>
      </c>
      <c r="I413" s="9">
        <f t="shared" si="35"/>
        <v>100</v>
      </c>
    </row>
    <row r="414" spans="1:9" ht="44.25" hidden="1" customHeight="1" x14ac:dyDescent="0.3">
      <c r="A414" s="20" t="s">
        <v>92</v>
      </c>
      <c r="B414" s="16" t="s">
        <v>292</v>
      </c>
      <c r="C414" s="25" t="s">
        <v>13</v>
      </c>
      <c r="D414" s="25" t="s">
        <v>15</v>
      </c>
      <c r="E414" s="17" t="s">
        <v>315</v>
      </c>
      <c r="F414" s="17"/>
      <c r="G414" s="18"/>
      <c r="H414" s="18"/>
      <c r="I414" s="9" t="e">
        <f t="shared" si="35"/>
        <v>#DIV/0!</v>
      </c>
    </row>
    <row r="415" spans="1:9" ht="42" hidden="1" customHeight="1" x14ac:dyDescent="0.3">
      <c r="A415" s="15" t="s">
        <v>35</v>
      </c>
      <c r="B415" s="16" t="s">
        <v>292</v>
      </c>
      <c r="C415" s="25" t="s">
        <v>13</v>
      </c>
      <c r="D415" s="25" t="s">
        <v>15</v>
      </c>
      <c r="E415" s="17" t="s">
        <v>315</v>
      </c>
      <c r="F415" s="17" t="s">
        <v>36</v>
      </c>
      <c r="G415" s="18"/>
      <c r="H415" s="18"/>
      <c r="I415" s="9" t="e">
        <f t="shared" si="35"/>
        <v>#DIV/0!</v>
      </c>
    </row>
    <row r="416" spans="1:9" ht="77.25" customHeight="1" x14ac:dyDescent="0.3">
      <c r="A416" s="19" t="s">
        <v>22</v>
      </c>
      <c r="B416" s="16" t="s">
        <v>292</v>
      </c>
      <c r="C416" s="25" t="s">
        <v>13</v>
      </c>
      <c r="D416" s="25" t="s">
        <v>15</v>
      </c>
      <c r="E416" s="25" t="s">
        <v>23</v>
      </c>
      <c r="F416" s="25"/>
      <c r="G416" s="18">
        <f>G417</f>
        <v>110.4</v>
      </c>
      <c r="H416" s="18">
        <f>H417</f>
        <v>110.4</v>
      </c>
      <c r="I416" s="9">
        <f t="shared" si="35"/>
        <v>100</v>
      </c>
    </row>
    <row r="417" spans="1:9" ht="29.25" customHeight="1" x14ac:dyDescent="0.3">
      <c r="A417" s="19" t="s">
        <v>18</v>
      </c>
      <c r="B417" s="16" t="s">
        <v>292</v>
      </c>
      <c r="C417" s="25" t="s">
        <v>13</v>
      </c>
      <c r="D417" s="25" t="s">
        <v>15</v>
      </c>
      <c r="E417" s="25" t="s">
        <v>24</v>
      </c>
      <c r="F417" s="25"/>
      <c r="G417" s="18">
        <f>G419+G418</f>
        <v>110.4</v>
      </c>
      <c r="H417" s="18">
        <f>H419+H418</f>
        <v>110.4</v>
      </c>
      <c r="I417" s="9">
        <f t="shared" si="35"/>
        <v>100</v>
      </c>
    </row>
    <row r="418" spans="1:9" ht="46.5" customHeight="1" x14ac:dyDescent="0.3">
      <c r="A418" s="15" t="s">
        <v>35</v>
      </c>
      <c r="B418" s="16" t="s">
        <v>292</v>
      </c>
      <c r="C418" s="25" t="s">
        <v>13</v>
      </c>
      <c r="D418" s="25" t="s">
        <v>15</v>
      </c>
      <c r="E418" s="25" t="s">
        <v>24</v>
      </c>
      <c r="F418" s="25" t="s">
        <v>36</v>
      </c>
      <c r="G418" s="18">
        <v>10.4</v>
      </c>
      <c r="H418" s="18">
        <v>10.4</v>
      </c>
      <c r="I418" s="9">
        <f t="shared" si="35"/>
        <v>100</v>
      </c>
    </row>
    <row r="419" spans="1:9" ht="27.75" customHeight="1" x14ac:dyDescent="0.3">
      <c r="A419" s="20" t="s">
        <v>88</v>
      </c>
      <c r="B419" s="16" t="s">
        <v>292</v>
      </c>
      <c r="C419" s="25" t="s">
        <v>13</v>
      </c>
      <c r="D419" s="25" t="s">
        <v>15</v>
      </c>
      <c r="E419" s="25" t="s">
        <v>24</v>
      </c>
      <c r="F419" s="25" t="s">
        <v>89</v>
      </c>
      <c r="G419" s="18">
        <v>100</v>
      </c>
      <c r="H419" s="18">
        <v>100</v>
      </c>
      <c r="I419" s="9">
        <f t="shared" si="35"/>
        <v>100</v>
      </c>
    </row>
    <row r="420" spans="1:9" ht="74.25" hidden="1" customHeight="1" x14ac:dyDescent="0.3">
      <c r="A420" s="19" t="s">
        <v>316</v>
      </c>
      <c r="B420" s="16" t="s">
        <v>292</v>
      </c>
      <c r="C420" s="25" t="s">
        <v>13</v>
      </c>
      <c r="D420" s="25" t="s">
        <v>15</v>
      </c>
      <c r="E420" s="25" t="s">
        <v>33</v>
      </c>
      <c r="F420" s="25"/>
      <c r="G420" s="18">
        <f>G421</f>
        <v>0</v>
      </c>
      <c r="H420" s="18">
        <f>H421</f>
        <v>0</v>
      </c>
      <c r="I420" s="9" t="e">
        <f t="shared" si="35"/>
        <v>#DIV/0!</v>
      </c>
    </row>
    <row r="421" spans="1:9" ht="27" hidden="1" customHeight="1" x14ac:dyDescent="0.3">
      <c r="A421" s="19" t="s">
        <v>18</v>
      </c>
      <c r="B421" s="16" t="s">
        <v>292</v>
      </c>
      <c r="C421" s="25" t="s">
        <v>13</v>
      </c>
      <c r="D421" s="25" t="s">
        <v>15</v>
      </c>
      <c r="E421" s="25" t="s">
        <v>34</v>
      </c>
      <c r="F421" s="25"/>
      <c r="G421" s="18">
        <f>G422</f>
        <v>0</v>
      </c>
      <c r="H421" s="18">
        <f>H422</f>
        <v>0</v>
      </c>
      <c r="I421" s="9" t="e">
        <f t="shared" si="35"/>
        <v>#DIV/0!</v>
      </c>
    </row>
    <row r="422" spans="1:9" ht="43.5" hidden="1" customHeight="1" x14ac:dyDescent="0.3">
      <c r="A422" s="15" t="s">
        <v>35</v>
      </c>
      <c r="B422" s="16" t="s">
        <v>292</v>
      </c>
      <c r="C422" s="25" t="s">
        <v>13</v>
      </c>
      <c r="D422" s="25" t="s">
        <v>15</v>
      </c>
      <c r="E422" s="25" t="s">
        <v>34</v>
      </c>
      <c r="F422" s="25" t="s">
        <v>36</v>
      </c>
      <c r="G422" s="18"/>
      <c r="H422" s="18"/>
      <c r="I422" s="9" t="e">
        <f t="shared" si="35"/>
        <v>#DIV/0!</v>
      </c>
    </row>
    <row r="423" spans="1:9" ht="91.5" customHeight="1" x14ac:dyDescent="0.3">
      <c r="A423" s="20" t="s">
        <v>25</v>
      </c>
      <c r="B423" s="16" t="s">
        <v>292</v>
      </c>
      <c r="C423" s="25" t="s">
        <v>13</v>
      </c>
      <c r="D423" s="25" t="s">
        <v>15</v>
      </c>
      <c r="E423" s="25" t="s">
        <v>26</v>
      </c>
      <c r="F423" s="28"/>
      <c r="G423" s="18">
        <f>G424</f>
        <v>506.6</v>
      </c>
      <c r="H423" s="18">
        <f>H424</f>
        <v>506.6</v>
      </c>
      <c r="I423" s="9">
        <f t="shared" si="35"/>
        <v>100</v>
      </c>
    </row>
    <row r="424" spans="1:9" ht="28.5" customHeight="1" x14ac:dyDescent="0.3">
      <c r="A424" s="19" t="s">
        <v>18</v>
      </c>
      <c r="B424" s="16" t="s">
        <v>292</v>
      </c>
      <c r="C424" s="25" t="s">
        <v>13</v>
      </c>
      <c r="D424" s="25" t="s">
        <v>15</v>
      </c>
      <c r="E424" s="25" t="s">
        <v>27</v>
      </c>
      <c r="F424" s="28"/>
      <c r="G424" s="18">
        <f>G426+G427+G425</f>
        <v>506.6</v>
      </c>
      <c r="H424" s="18">
        <f>H426+H427+H425</f>
        <v>506.6</v>
      </c>
      <c r="I424" s="9">
        <f t="shared" si="35"/>
        <v>100</v>
      </c>
    </row>
    <row r="425" spans="1:9" ht="91.5" customHeight="1" x14ac:dyDescent="0.3">
      <c r="A425" s="20" t="s">
        <v>139</v>
      </c>
      <c r="B425" s="16" t="s">
        <v>292</v>
      </c>
      <c r="C425" s="25" t="s">
        <v>13</v>
      </c>
      <c r="D425" s="25" t="s">
        <v>15</v>
      </c>
      <c r="E425" s="25" t="s">
        <v>27</v>
      </c>
      <c r="F425" s="28">
        <v>100</v>
      </c>
      <c r="G425" s="18">
        <v>137.30000000000001</v>
      </c>
      <c r="H425" s="18">
        <v>137.30000000000001</v>
      </c>
      <c r="I425" s="9">
        <f t="shared" si="35"/>
        <v>100</v>
      </c>
    </row>
    <row r="426" spans="1:9" ht="45" customHeight="1" x14ac:dyDescent="0.3">
      <c r="A426" s="15" t="s">
        <v>35</v>
      </c>
      <c r="B426" s="16" t="s">
        <v>292</v>
      </c>
      <c r="C426" s="25" t="s">
        <v>13</v>
      </c>
      <c r="D426" s="25" t="s">
        <v>15</v>
      </c>
      <c r="E426" s="25" t="s">
        <v>27</v>
      </c>
      <c r="F426" s="25" t="s">
        <v>36</v>
      </c>
      <c r="G426" s="18">
        <v>145.30000000000001</v>
      </c>
      <c r="H426" s="18">
        <v>145.30000000000001</v>
      </c>
      <c r="I426" s="9">
        <f t="shared" si="35"/>
        <v>100</v>
      </c>
    </row>
    <row r="427" spans="1:9" ht="15" customHeight="1" x14ac:dyDescent="0.3">
      <c r="A427" s="19" t="s">
        <v>317</v>
      </c>
      <c r="B427" s="16" t="s">
        <v>292</v>
      </c>
      <c r="C427" s="25" t="s">
        <v>13</v>
      </c>
      <c r="D427" s="25" t="s">
        <v>15</v>
      </c>
      <c r="E427" s="25" t="s">
        <v>27</v>
      </c>
      <c r="F427" s="25" t="s">
        <v>318</v>
      </c>
      <c r="G427" s="18">
        <v>224</v>
      </c>
      <c r="H427" s="18">
        <v>224</v>
      </c>
      <c r="I427" s="9">
        <f t="shared" si="35"/>
        <v>100</v>
      </c>
    </row>
    <row r="428" spans="1:9" ht="57.75" hidden="1" customHeight="1" x14ac:dyDescent="0.3">
      <c r="A428" s="15" t="s">
        <v>248</v>
      </c>
      <c r="B428" s="16" t="s">
        <v>292</v>
      </c>
      <c r="C428" s="25" t="s">
        <v>13</v>
      </c>
      <c r="D428" s="25" t="s">
        <v>15</v>
      </c>
      <c r="E428" s="17" t="s">
        <v>249</v>
      </c>
      <c r="F428" s="17"/>
      <c r="G428" s="18">
        <f>G429</f>
        <v>0</v>
      </c>
      <c r="H428" s="18">
        <f>H429</f>
        <v>0</v>
      </c>
      <c r="I428" s="9" t="e">
        <f t="shared" si="35"/>
        <v>#DIV/0!</v>
      </c>
    </row>
    <row r="429" spans="1:9" ht="27.75" hidden="1" customHeight="1" x14ac:dyDescent="0.3">
      <c r="A429" s="19" t="s">
        <v>319</v>
      </c>
      <c r="B429" s="16" t="s">
        <v>292</v>
      </c>
      <c r="C429" s="25" t="s">
        <v>13</v>
      </c>
      <c r="D429" s="25" t="s">
        <v>15</v>
      </c>
      <c r="E429" s="17" t="s">
        <v>320</v>
      </c>
      <c r="F429" s="17"/>
      <c r="G429" s="18">
        <f>G430</f>
        <v>0</v>
      </c>
      <c r="H429" s="18">
        <f>H430</f>
        <v>0</v>
      </c>
      <c r="I429" s="9" t="e">
        <f t="shared" si="35"/>
        <v>#DIV/0!</v>
      </c>
    </row>
    <row r="430" spans="1:9" ht="28.5" hidden="1" customHeight="1" x14ac:dyDescent="0.3">
      <c r="A430" s="15" t="s">
        <v>35</v>
      </c>
      <c r="B430" s="16" t="s">
        <v>292</v>
      </c>
      <c r="C430" s="25" t="s">
        <v>13</v>
      </c>
      <c r="D430" s="25" t="s">
        <v>15</v>
      </c>
      <c r="E430" s="17" t="s">
        <v>320</v>
      </c>
      <c r="F430" s="17" t="s">
        <v>36</v>
      </c>
      <c r="G430" s="18"/>
      <c r="H430" s="18"/>
      <c r="I430" s="9" t="e">
        <f t="shared" si="35"/>
        <v>#DIV/0!</v>
      </c>
    </row>
    <row r="431" spans="1:9" ht="60.75" customHeight="1" x14ac:dyDescent="0.3">
      <c r="A431" s="15" t="s">
        <v>197</v>
      </c>
      <c r="B431" s="16" t="s">
        <v>292</v>
      </c>
      <c r="C431" s="25" t="s">
        <v>13</v>
      </c>
      <c r="D431" s="25" t="s">
        <v>15</v>
      </c>
      <c r="E431" s="25" t="s">
        <v>198</v>
      </c>
      <c r="F431" s="25"/>
      <c r="G431" s="18">
        <f>G432</f>
        <v>4641.5</v>
      </c>
      <c r="H431" s="18">
        <f>H432</f>
        <v>4641.5</v>
      </c>
      <c r="I431" s="9">
        <f t="shared" si="35"/>
        <v>100</v>
      </c>
    </row>
    <row r="432" spans="1:9" ht="27.75" customHeight="1" x14ac:dyDescent="0.3">
      <c r="A432" s="20" t="s">
        <v>199</v>
      </c>
      <c r="B432" s="16" t="s">
        <v>292</v>
      </c>
      <c r="C432" s="25" t="s">
        <v>13</v>
      </c>
      <c r="D432" s="25" t="s">
        <v>15</v>
      </c>
      <c r="E432" s="25" t="s">
        <v>200</v>
      </c>
      <c r="F432" s="25"/>
      <c r="G432" s="18">
        <f>G433+G437</f>
        <v>4641.5</v>
      </c>
      <c r="H432" s="18">
        <f>H433+H437</f>
        <v>4641.5</v>
      </c>
      <c r="I432" s="9">
        <f t="shared" si="35"/>
        <v>100</v>
      </c>
    </row>
    <row r="433" spans="1:9" ht="30" customHeight="1" x14ac:dyDescent="0.3">
      <c r="A433" s="20" t="s">
        <v>201</v>
      </c>
      <c r="B433" s="16" t="s">
        <v>292</v>
      </c>
      <c r="C433" s="25" t="s">
        <v>13</v>
      </c>
      <c r="D433" s="25" t="s">
        <v>15</v>
      </c>
      <c r="E433" s="25" t="s">
        <v>202</v>
      </c>
      <c r="F433" s="25"/>
      <c r="G433" s="18">
        <f>G434+G435+G436</f>
        <v>4641.5</v>
      </c>
      <c r="H433" s="18">
        <f>H434+H435+H436</f>
        <v>4641.5</v>
      </c>
      <c r="I433" s="9">
        <f t="shared" si="35"/>
        <v>100</v>
      </c>
    </row>
    <row r="434" spans="1:9" ht="29.25" customHeight="1" x14ac:dyDescent="0.3">
      <c r="A434" s="15" t="s">
        <v>35</v>
      </c>
      <c r="B434" s="16" t="s">
        <v>292</v>
      </c>
      <c r="C434" s="25" t="s">
        <v>13</v>
      </c>
      <c r="D434" s="25" t="s">
        <v>15</v>
      </c>
      <c r="E434" s="25" t="s">
        <v>202</v>
      </c>
      <c r="F434" s="25" t="s">
        <v>36</v>
      </c>
      <c r="G434" s="18">
        <v>613.6</v>
      </c>
      <c r="H434" s="18">
        <v>613.6</v>
      </c>
      <c r="I434" s="9">
        <f t="shared" si="35"/>
        <v>100</v>
      </c>
    </row>
    <row r="435" spans="1:9" ht="15" customHeight="1" x14ac:dyDescent="0.3">
      <c r="A435" s="20" t="s">
        <v>203</v>
      </c>
      <c r="B435" s="16" t="s">
        <v>292</v>
      </c>
      <c r="C435" s="17" t="s">
        <v>13</v>
      </c>
      <c r="D435" s="25" t="s">
        <v>15</v>
      </c>
      <c r="E435" s="25" t="s">
        <v>202</v>
      </c>
      <c r="F435" s="17" t="s">
        <v>204</v>
      </c>
      <c r="G435" s="18">
        <v>289.2</v>
      </c>
      <c r="H435" s="18">
        <v>289.2</v>
      </c>
      <c r="I435" s="9">
        <f t="shared" si="35"/>
        <v>100</v>
      </c>
    </row>
    <row r="436" spans="1:9" ht="30" customHeight="1" x14ac:dyDescent="0.3">
      <c r="A436" s="20" t="s">
        <v>140</v>
      </c>
      <c r="B436" s="16" t="s">
        <v>292</v>
      </c>
      <c r="C436" s="17" t="s">
        <v>13</v>
      </c>
      <c r="D436" s="25" t="s">
        <v>15</v>
      </c>
      <c r="E436" s="25" t="s">
        <v>202</v>
      </c>
      <c r="F436" s="17" t="s">
        <v>141</v>
      </c>
      <c r="G436" s="18">
        <v>3738.7</v>
      </c>
      <c r="H436" s="18">
        <v>3738.7</v>
      </c>
      <c r="I436" s="9">
        <f t="shared" si="35"/>
        <v>100</v>
      </c>
    </row>
    <row r="437" spans="1:9" ht="29.45" hidden="1" customHeight="1" x14ac:dyDescent="0.3">
      <c r="A437" s="20" t="s">
        <v>321</v>
      </c>
      <c r="B437" s="16" t="s">
        <v>292</v>
      </c>
      <c r="C437" s="25" t="s">
        <v>13</v>
      </c>
      <c r="D437" s="25" t="s">
        <v>15</v>
      </c>
      <c r="E437" s="25" t="s">
        <v>322</v>
      </c>
      <c r="F437" s="17"/>
      <c r="G437" s="18">
        <f>G438+G439</f>
        <v>0</v>
      </c>
      <c r="H437" s="18">
        <f>H438+H439</f>
        <v>0</v>
      </c>
      <c r="I437" s="9" t="e">
        <f t="shared" si="35"/>
        <v>#DIV/0!</v>
      </c>
    </row>
    <row r="438" spans="1:9" ht="90" hidden="1" customHeight="1" x14ac:dyDescent="0.3">
      <c r="A438" s="20" t="s">
        <v>139</v>
      </c>
      <c r="B438" s="16" t="s">
        <v>292</v>
      </c>
      <c r="C438" s="17" t="s">
        <v>13</v>
      </c>
      <c r="D438" s="25" t="s">
        <v>15</v>
      </c>
      <c r="E438" s="25" t="s">
        <v>322</v>
      </c>
      <c r="F438" s="17" t="s">
        <v>75</v>
      </c>
      <c r="G438" s="18"/>
      <c r="H438" s="18"/>
      <c r="I438" s="9" t="e">
        <f t="shared" si="35"/>
        <v>#DIV/0!</v>
      </c>
    </row>
    <row r="439" spans="1:9" ht="30.6" hidden="1" customHeight="1" x14ac:dyDescent="0.3">
      <c r="A439" s="15" t="s">
        <v>35</v>
      </c>
      <c r="B439" s="16" t="s">
        <v>292</v>
      </c>
      <c r="C439" s="17" t="s">
        <v>13</v>
      </c>
      <c r="D439" s="25" t="s">
        <v>15</v>
      </c>
      <c r="E439" s="25" t="s">
        <v>322</v>
      </c>
      <c r="F439" s="17" t="s">
        <v>36</v>
      </c>
      <c r="G439" s="18"/>
      <c r="H439" s="18"/>
      <c r="I439" s="9" t="e">
        <f t="shared" si="35"/>
        <v>#DIV/0!</v>
      </c>
    </row>
    <row r="440" spans="1:9" ht="60.75" customHeight="1" x14ac:dyDescent="0.3">
      <c r="A440" s="22" t="s">
        <v>28</v>
      </c>
      <c r="B440" s="11" t="s">
        <v>292</v>
      </c>
      <c r="C440" s="23" t="s">
        <v>29</v>
      </c>
      <c r="D440" s="23"/>
      <c r="E440" s="23"/>
      <c r="F440" s="23"/>
      <c r="G440" s="13">
        <f>G460+G441</f>
        <v>4690.0000000000009</v>
      </c>
      <c r="H440" s="13">
        <f>H460+H441</f>
        <v>3854.3</v>
      </c>
      <c r="I440" s="9">
        <f t="shared" si="35"/>
        <v>82.181236673773967</v>
      </c>
    </row>
    <row r="441" spans="1:9" ht="61.5" customHeight="1" x14ac:dyDescent="0.3">
      <c r="A441" s="14" t="s">
        <v>210</v>
      </c>
      <c r="B441" s="11" t="s">
        <v>292</v>
      </c>
      <c r="C441" s="12" t="s">
        <v>29</v>
      </c>
      <c r="D441" s="12" t="s">
        <v>155</v>
      </c>
      <c r="E441" s="12"/>
      <c r="F441" s="12"/>
      <c r="G441" s="13">
        <f>G442+G448+G453+G456</f>
        <v>4268.5000000000009</v>
      </c>
      <c r="H441" s="13">
        <f>H442+H448+H453+H456</f>
        <v>3468.5</v>
      </c>
      <c r="I441" s="9">
        <f t="shared" si="35"/>
        <v>81.258053180274075</v>
      </c>
    </row>
    <row r="442" spans="1:9" ht="43.5" customHeight="1" x14ac:dyDescent="0.3">
      <c r="A442" s="20" t="s">
        <v>68</v>
      </c>
      <c r="B442" s="16" t="s">
        <v>292</v>
      </c>
      <c r="C442" s="17" t="s">
        <v>29</v>
      </c>
      <c r="D442" s="17" t="s">
        <v>155</v>
      </c>
      <c r="E442" s="17" t="s">
        <v>69</v>
      </c>
      <c r="F442" s="12"/>
      <c r="G442" s="18">
        <f>G443</f>
        <v>3388.7000000000003</v>
      </c>
      <c r="H442" s="18">
        <f>H443</f>
        <v>3332.4</v>
      </c>
      <c r="I442" s="9">
        <f t="shared" si="35"/>
        <v>98.338595921739895</v>
      </c>
    </row>
    <row r="443" spans="1:9" ht="42.75" customHeight="1" x14ac:dyDescent="0.3">
      <c r="A443" s="29" t="s">
        <v>146</v>
      </c>
      <c r="B443" s="16" t="s">
        <v>292</v>
      </c>
      <c r="C443" s="17" t="s">
        <v>29</v>
      </c>
      <c r="D443" s="17" t="s">
        <v>155</v>
      </c>
      <c r="E443" s="17" t="s">
        <v>147</v>
      </c>
      <c r="F443" s="17"/>
      <c r="G443" s="18">
        <f>G444</f>
        <v>3388.7000000000003</v>
      </c>
      <c r="H443" s="18">
        <f>H444</f>
        <v>3332.4</v>
      </c>
      <c r="I443" s="9">
        <f t="shared" si="35"/>
        <v>98.338595921739895</v>
      </c>
    </row>
    <row r="444" spans="1:9" ht="43.5" customHeight="1" x14ac:dyDescent="0.3">
      <c r="A444" s="20" t="s">
        <v>323</v>
      </c>
      <c r="B444" s="16" t="s">
        <v>292</v>
      </c>
      <c r="C444" s="17" t="s">
        <v>29</v>
      </c>
      <c r="D444" s="17" t="s">
        <v>155</v>
      </c>
      <c r="E444" s="17" t="s">
        <v>324</v>
      </c>
      <c r="F444" s="17"/>
      <c r="G444" s="18">
        <f>G445+G446+G447</f>
        <v>3388.7000000000003</v>
      </c>
      <c r="H444" s="18">
        <f>H445+H446+H447</f>
        <v>3332.4</v>
      </c>
      <c r="I444" s="9">
        <f t="shared" si="35"/>
        <v>98.338595921739895</v>
      </c>
    </row>
    <row r="445" spans="1:9" ht="90" customHeight="1" x14ac:dyDescent="0.3">
      <c r="A445" s="20" t="s">
        <v>139</v>
      </c>
      <c r="B445" s="16" t="s">
        <v>292</v>
      </c>
      <c r="C445" s="17" t="s">
        <v>29</v>
      </c>
      <c r="D445" s="17" t="s">
        <v>155</v>
      </c>
      <c r="E445" s="17" t="s">
        <v>324</v>
      </c>
      <c r="F445" s="17" t="s">
        <v>75</v>
      </c>
      <c r="G445" s="18">
        <v>3096.4</v>
      </c>
      <c r="H445" s="18">
        <v>3096.4</v>
      </c>
      <c r="I445" s="9">
        <f t="shared" si="35"/>
        <v>100</v>
      </c>
    </row>
    <row r="446" spans="1:9" ht="44.25" customHeight="1" x14ac:dyDescent="0.3">
      <c r="A446" s="15" t="s">
        <v>35</v>
      </c>
      <c r="B446" s="16" t="s">
        <v>292</v>
      </c>
      <c r="C446" s="17" t="s">
        <v>29</v>
      </c>
      <c r="D446" s="17" t="s">
        <v>155</v>
      </c>
      <c r="E446" s="17" t="s">
        <v>324</v>
      </c>
      <c r="F446" s="17" t="s">
        <v>36</v>
      </c>
      <c r="G446" s="18">
        <v>292.3</v>
      </c>
      <c r="H446" s="18">
        <v>236</v>
      </c>
      <c r="I446" s="9">
        <f t="shared" si="35"/>
        <v>80.738966814916182</v>
      </c>
    </row>
    <row r="447" spans="1:9" ht="12.75" hidden="1" customHeight="1" x14ac:dyDescent="0.3">
      <c r="A447" s="20" t="s">
        <v>140</v>
      </c>
      <c r="B447" s="16" t="s">
        <v>292</v>
      </c>
      <c r="C447" s="17" t="s">
        <v>29</v>
      </c>
      <c r="D447" s="17" t="s">
        <v>155</v>
      </c>
      <c r="E447" s="17" t="s">
        <v>324</v>
      </c>
      <c r="F447" s="17" t="s">
        <v>141</v>
      </c>
      <c r="G447" s="18"/>
      <c r="H447" s="18"/>
      <c r="I447" s="9" t="e">
        <f t="shared" si="35"/>
        <v>#DIV/0!</v>
      </c>
    </row>
    <row r="448" spans="1:9" ht="27" hidden="1" customHeight="1" x14ac:dyDescent="0.3">
      <c r="A448" s="15" t="s">
        <v>197</v>
      </c>
      <c r="B448" s="16" t="s">
        <v>292</v>
      </c>
      <c r="C448" s="25" t="s">
        <v>29</v>
      </c>
      <c r="D448" s="17" t="s">
        <v>155</v>
      </c>
      <c r="E448" s="25" t="s">
        <v>198</v>
      </c>
      <c r="F448" s="17"/>
      <c r="G448" s="18">
        <f>G449</f>
        <v>0</v>
      </c>
      <c r="H448" s="18">
        <f>H449</f>
        <v>0</v>
      </c>
      <c r="I448" s="9" t="e">
        <f t="shared" si="35"/>
        <v>#DIV/0!</v>
      </c>
    </row>
    <row r="449" spans="1:9" ht="13.5" hidden="1" customHeight="1" x14ac:dyDescent="0.3">
      <c r="A449" s="20" t="s">
        <v>186</v>
      </c>
      <c r="B449" s="16" t="s">
        <v>292</v>
      </c>
      <c r="C449" s="25" t="s">
        <v>29</v>
      </c>
      <c r="D449" s="17" t="s">
        <v>155</v>
      </c>
      <c r="E449" s="25" t="s">
        <v>187</v>
      </c>
      <c r="F449" s="25"/>
      <c r="G449" s="18">
        <f>G450</f>
        <v>0</v>
      </c>
      <c r="H449" s="18">
        <f>H450</f>
        <v>0</v>
      </c>
      <c r="I449" s="9" t="e">
        <f t="shared" si="35"/>
        <v>#DIV/0!</v>
      </c>
    </row>
    <row r="450" spans="1:9" ht="27" hidden="1" customHeight="1" x14ac:dyDescent="0.3">
      <c r="A450" s="20" t="s">
        <v>222</v>
      </c>
      <c r="B450" s="16" t="s">
        <v>292</v>
      </c>
      <c r="C450" s="25" t="s">
        <v>29</v>
      </c>
      <c r="D450" s="17" t="s">
        <v>155</v>
      </c>
      <c r="E450" s="25" t="s">
        <v>189</v>
      </c>
      <c r="F450" s="25"/>
      <c r="G450" s="18">
        <f>G451+G452</f>
        <v>0</v>
      </c>
      <c r="H450" s="18">
        <f>H451+H452</f>
        <v>0</v>
      </c>
      <c r="I450" s="9" t="e">
        <f t="shared" si="35"/>
        <v>#DIV/0!</v>
      </c>
    </row>
    <row r="451" spans="1:9" ht="45.75" hidden="1" customHeight="1" x14ac:dyDescent="0.3">
      <c r="A451" s="15" t="s">
        <v>35</v>
      </c>
      <c r="B451" s="16" t="s">
        <v>292</v>
      </c>
      <c r="C451" s="25" t="s">
        <v>29</v>
      </c>
      <c r="D451" s="17" t="s">
        <v>155</v>
      </c>
      <c r="E451" s="25" t="s">
        <v>189</v>
      </c>
      <c r="F451" s="25" t="s">
        <v>36</v>
      </c>
      <c r="G451" s="18"/>
      <c r="H451" s="18"/>
      <c r="I451" s="9" t="e">
        <f t="shared" si="35"/>
        <v>#DIV/0!</v>
      </c>
    </row>
    <row r="452" spans="1:9" ht="15" hidden="1" customHeight="1" x14ac:dyDescent="0.3">
      <c r="A452" s="15" t="s">
        <v>325</v>
      </c>
      <c r="B452" s="16" t="s">
        <v>292</v>
      </c>
      <c r="C452" s="25" t="s">
        <v>29</v>
      </c>
      <c r="D452" s="17" t="s">
        <v>155</v>
      </c>
      <c r="E452" s="25" t="s">
        <v>189</v>
      </c>
      <c r="F452" s="25" t="s">
        <v>326</v>
      </c>
      <c r="G452" s="18"/>
      <c r="H452" s="18"/>
      <c r="I452" s="9" t="e">
        <f t="shared" si="35"/>
        <v>#DIV/0!</v>
      </c>
    </row>
    <row r="453" spans="1:9" ht="107.25" customHeight="1" x14ac:dyDescent="0.3">
      <c r="A453" s="20" t="s">
        <v>327</v>
      </c>
      <c r="B453" s="16" t="s">
        <v>292</v>
      </c>
      <c r="C453" s="17" t="s">
        <v>29</v>
      </c>
      <c r="D453" s="17" t="s">
        <v>155</v>
      </c>
      <c r="E453" s="17" t="s">
        <v>212</v>
      </c>
      <c r="F453" s="17"/>
      <c r="G453" s="18">
        <f>G454</f>
        <v>743.7</v>
      </c>
      <c r="H453" s="18">
        <f>H454</f>
        <v>0</v>
      </c>
      <c r="I453" s="9">
        <f t="shared" si="35"/>
        <v>0</v>
      </c>
    </row>
    <row r="454" spans="1:9" ht="28.5" customHeight="1" x14ac:dyDescent="0.3">
      <c r="A454" s="19" t="s">
        <v>18</v>
      </c>
      <c r="B454" s="16" t="s">
        <v>292</v>
      </c>
      <c r="C454" s="17" t="s">
        <v>29</v>
      </c>
      <c r="D454" s="17" t="s">
        <v>155</v>
      </c>
      <c r="E454" s="17" t="s">
        <v>213</v>
      </c>
      <c r="F454" s="17"/>
      <c r="G454" s="18">
        <f>G455</f>
        <v>743.7</v>
      </c>
      <c r="H454" s="18">
        <f>H455</f>
        <v>0</v>
      </c>
      <c r="I454" s="9">
        <f t="shared" si="35"/>
        <v>0</v>
      </c>
    </row>
    <row r="455" spans="1:9" ht="44.25" customHeight="1" x14ac:dyDescent="0.3">
      <c r="A455" s="15" t="s">
        <v>35</v>
      </c>
      <c r="B455" s="16" t="s">
        <v>292</v>
      </c>
      <c r="C455" s="17" t="s">
        <v>29</v>
      </c>
      <c r="D455" s="17" t="s">
        <v>155</v>
      </c>
      <c r="E455" s="17" t="s">
        <v>213</v>
      </c>
      <c r="F455" s="17" t="s">
        <v>36</v>
      </c>
      <c r="G455" s="18">
        <v>743.7</v>
      </c>
      <c r="H455" s="18">
        <v>0</v>
      </c>
      <c r="I455" s="9">
        <f t="shared" si="35"/>
        <v>0</v>
      </c>
    </row>
    <row r="456" spans="1:9" ht="14.25" customHeight="1" x14ac:dyDescent="0.3">
      <c r="A456" s="20" t="s">
        <v>186</v>
      </c>
      <c r="B456" s="16" t="s">
        <v>292</v>
      </c>
      <c r="C456" s="17" t="s">
        <v>29</v>
      </c>
      <c r="D456" s="17" t="s">
        <v>155</v>
      </c>
      <c r="E456" s="17" t="s">
        <v>187</v>
      </c>
      <c r="F456" s="17"/>
      <c r="G456" s="18">
        <f>G457</f>
        <v>136.1</v>
      </c>
      <c r="H456" s="18">
        <f>H457</f>
        <v>136.1</v>
      </c>
      <c r="I456" s="9">
        <f t="shared" si="35"/>
        <v>100</v>
      </c>
    </row>
    <row r="457" spans="1:9" ht="29.25" customHeight="1" x14ac:dyDescent="0.3">
      <c r="A457" s="20" t="s">
        <v>188</v>
      </c>
      <c r="B457" s="16" t="s">
        <v>292</v>
      </c>
      <c r="C457" s="17" t="s">
        <v>29</v>
      </c>
      <c r="D457" s="17" t="s">
        <v>155</v>
      </c>
      <c r="E457" s="17" t="s">
        <v>189</v>
      </c>
      <c r="F457" s="17"/>
      <c r="G457" s="18">
        <f>G458+G459</f>
        <v>136.1</v>
      </c>
      <c r="H457" s="18">
        <f>H458+H459</f>
        <v>136.1</v>
      </c>
      <c r="I457" s="9">
        <f t="shared" si="35"/>
        <v>100</v>
      </c>
    </row>
    <row r="458" spans="1:9" ht="45" customHeight="1" x14ac:dyDescent="0.3">
      <c r="A458" s="15" t="s">
        <v>35</v>
      </c>
      <c r="B458" s="16" t="s">
        <v>292</v>
      </c>
      <c r="C458" s="17" t="s">
        <v>29</v>
      </c>
      <c r="D458" s="17" t="s">
        <v>155</v>
      </c>
      <c r="E458" s="17" t="s">
        <v>189</v>
      </c>
      <c r="F458" s="17" t="s">
        <v>36</v>
      </c>
      <c r="G458" s="18">
        <v>136.1</v>
      </c>
      <c r="H458" s="18">
        <v>136.1</v>
      </c>
      <c r="I458" s="9">
        <f t="shared" si="35"/>
        <v>100</v>
      </c>
    </row>
    <row r="459" spans="1:9" ht="28.5" hidden="1" customHeight="1" x14ac:dyDescent="0.3">
      <c r="A459" s="20" t="s">
        <v>88</v>
      </c>
      <c r="B459" s="16" t="s">
        <v>292</v>
      </c>
      <c r="C459" s="17" t="s">
        <v>29</v>
      </c>
      <c r="D459" s="17" t="s">
        <v>155</v>
      </c>
      <c r="E459" s="17" t="s">
        <v>189</v>
      </c>
      <c r="F459" s="17" t="s">
        <v>89</v>
      </c>
      <c r="G459" s="18"/>
      <c r="H459" s="18"/>
      <c r="I459" s="9" t="e">
        <f t="shared" si="35"/>
        <v>#DIV/0!</v>
      </c>
    </row>
    <row r="460" spans="1:9" ht="44.25" customHeight="1" x14ac:dyDescent="0.3">
      <c r="A460" s="14" t="s">
        <v>30</v>
      </c>
      <c r="B460" s="11" t="s">
        <v>292</v>
      </c>
      <c r="C460" s="12" t="s">
        <v>29</v>
      </c>
      <c r="D460" s="12" t="s">
        <v>31</v>
      </c>
      <c r="E460" s="17"/>
      <c r="F460" s="17"/>
      <c r="G460" s="13">
        <f>G470+G474+G478+G481+G467+G464+G461</f>
        <v>421.5</v>
      </c>
      <c r="H460" s="13">
        <f>H470+H474+H478+H481+H467+H464+H461</f>
        <v>385.8</v>
      </c>
      <c r="I460" s="9">
        <f t="shared" ref="I460:I523" si="36">H460/G460*100</f>
        <v>91.530249110320284</v>
      </c>
    </row>
    <row r="461" spans="1:9" ht="77.25" customHeight="1" x14ac:dyDescent="0.3">
      <c r="A461" s="20" t="s">
        <v>328</v>
      </c>
      <c r="B461" s="16" t="s">
        <v>292</v>
      </c>
      <c r="C461" s="17" t="s">
        <v>29</v>
      </c>
      <c r="D461" s="17" t="s">
        <v>31</v>
      </c>
      <c r="E461" s="17" t="s">
        <v>329</v>
      </c>
      <c r="F461" s="17"/>
      <c r="G461" s="18">
        <f>G462</f>
        <v>64.900000000000006</v>
      </c>
      <c r="H461" s="18">
        <f>H462</f>
        <v>40.299999999999997</v>
      </c>
      <c r="I461" s="9">
        <f t="shared" si="36"/>
        <v>62.095531587056996</v>
      </c>
    </row>
    <row r="462" spans="1:9" ht="28.5" customHeight="1" x14ac:dyDescent="0.3">
      <c r="A462" s="19" t="s">
        <v>18</v>
      </c>
      <c r="B462" s="16" t="s">
        <v>292</v>
      </c>
      <c r="C462" s="17" t="s">
        <v>29</v>
      </c>
      <c r="D462" s="17" t="s">
        <v>31</v>
      </c>
      <c r="E462" s="17" t="s">
        <v>330</v>
      </c>
      <c r="F462" s="17"/>
      <c r="G462" s="18">
        <f>G463</f>
        <v>64.900000000000006</v>
      </c>
      <c r="H462" s="18">
        <f>H463</f>
        <v>40.299999999999997</v>
      </c>
      <c r="I462" s="9">
        <f t="shared" si="36"/>
        <v>62.095531587056996</v>
      </c>
    </row>
    <row r="463" spans="1:9" ht="44.25" customHeight="1" x14ac:dyDescent="0.3">
      <c r="A463" s="15" t="s">
        <v>35</v>
      </c>
      <c r="B463" s="16" t="s">
        <v>292</v>
      </c>
      <c r="C463" s="17" t="s">
        <v>29</v>
      </c>
      <c r="D463" s="17" t="s">
        <v>31</v>
      </c>
      <c r="E463" s="17" t="s">
        <v>330</v>
      </c>
      <c r="F463" s="17" t="s">
        <v>36</v>
      </c>
      <c r="G463" s="18">
        <v>64.900000000000006</v>
      </c>
      <c r="H463" s="18">
        <v>40.299999999999997</v>
      </c>
      <c r="I463" s="9">
        <f t="shared" si="36"/>
        <v>62.095531587056996</v>
      </c>
    </row>
    <row r="464" spans="1:9" ht="58.5" customHeight="1" x14ac:dyDescent="0.3">
      <c r="A464" s="20" t="s">
        <v>331</v>
      </c>
      <c r="B464" s="16" t="s">
        <v>292</v>
      </c>
      <c r="C464" s="17" t="s">
        <v>29</v>
      </c>
      <c r="D464" s="17" t="s">
        <v>31</v>
      </c>
      <c r="E464" s="17" t="s">
        <v>332</v>
      </c>
      <c r="F464" s="17"/>
      <c r="G464" s="18">
        <f>G465</f>
        <v>10</v>
      </c>
      <c r="H464" s="18">
        <f>H465</f>
        <v>10</v>
      </c>
      <c r="I464" s="9">
        <f t="shared" si="36"/>
        <v>100</v>
      </c>
    </row>
    <row r="465" spans="1:9" ht="28.5" customHeight="1" x14ac:dyDescent="0.3">
      <c r="A465" s="19" t="s">
        <v>18</v>
      </c>
      <c r="B465" s="16" t="s">
        <v>292</v>
      </c>
      <c r="C465" s="17" t="s">
        <v>29</v>
      </c>
      <c r="D465" s="17" t="s">
        <v>31</v>
      </c>
      <c r="E465" s="17" t="s">
        <v>333</v>
      </c>
      <c r="F465" s="17"/>
      <c r="G465" s="18">
        <f>G466</f>
        <v>10</v>
      </c>
      <c r="H465" s="18">
        <f>H466</f>
        <v>10</v>
      </c>
      <c r="I465" s="9">
        <f t="shared" si="36"/>
        <v>100</v>
      </c>
    </row>
    <row r="466" spans="1:9" ht="44.25" customHeight="1" x14ac:dyDescent="0.3">
      <c r="A466" s="15" t="s">
        <v>35</v>
      </c>
      <c r="B466" s="16" t="s">
        <v>292</v>
      </c>
      <c r="C466" s="17" t="s">
        <v>29</v>
      </c>
      <c r="D466" s="17" t="s">
        <v>31</v>
      </c>
      <c r="E466" s="17" t="s">
        <v>333</v>
      </c>
      <c r="F466" s="17" t="s">
        <v>36</v>
      </c>
      <c r="G466" s="18">
        <v>10</v>
      </c>
      <c r="H466" s="18">
        <v>10</v>
      </c>
      <c r="I466" s="9">
        <f t="shared" si="36"/>
        <v>100</v>
      </c>
    </row>
    <row r="467" spans="1:9" ht="76.5" customHeight="1" x14ac:dyDescent="0.3">
      <c r="A467" s="20" t="s">
        <v>334</v>
      </c>
      <c r="B467" s="16" t="s">
        <v>292</v>
      </c>
      <c r="C467" s="17" t="s">
        <v>29</v>
      </c>
      <c r="D467" s="17" t="s">
        <v>31</v>
      </c>
      <c r="E467" s="17" t="s">
        <v>335</v>
      </c>
      <c r="F467" s="17"/>
      <c r="G467" s="18">
        <f>G468</f>
        <v>18.100000000000001</v>
      </c>
      <c r="H467" s="18">
        <f>H468</f>
        <v>18.100000000000001</v>
      </c>
      <c r="I467" s="9">
        <f t="shared" si="36"/>
        <v>100</v>
      </c>
    </row>
    <row r="468" spans="1:9" ht="28.5" customHeight="1" x14ac:dyDescent="0.3">
      <c r="A468" s="19" t="s">
        <v>18</v>
      </c>
      <c r="B468" s="16" t="s">
        <v>292</v>
      </c>
      <c r="C468" s="17" t="s">
        <v>29</v>
      </c>
      <c r="D468" s="17" t="s">
        <v>31</v>
      </c>
      <c r="E468" s="17" t="s">
        <v>336</v>
      </c>
      <c r="F468" s="17"/>
      <c r="G468" s="18">
        <f>G469</f>
        <v>18.100000000000001</v>
      </c>
      <c r="H468" s="18">
        <f>H469</f>
        <v>18.100000000000001</v>
      </c>
      <c r="I468" s="9">
        <f t="shared" si="36"/>
        <v>100</v>
      </c>
    </row>
    <row r="469" spans="1:9" ht="44.25" customHeight="1" x14ac:dyDescent="0.3">
      <c r="A469" s="15" t="s">
        <v>35</v>
      </c>
      <c r="B469" s="16" t="s">
        <v>292</v>
      </c>
      <c r="C469" s="17" t="s">
        <v>29</v>
      </c>
      <c r="D469" s="17" t="s">
        <v>31</v>
      </c>
      <c r="E469" s="17" t="s">
        <v>336</v>
      </c>
      <c r="F469" s="17" t="s">
        <v>36</v>
      </c>
      <c r="G469" s="18">
        <v>18.100000000000001</v>
      </c>
      <c r="H469" s="18">
        <v>18.100000000000001</v>
      </c>
      <c r="I469" s="9">
        <f t="shared" si="36"/>
        <v>100</v>
      </c>
    </row>
    <row r="470" spans="1:9" ht="59.25" customHeight="1" x14ac:dyDescent="0.3">
      <c r="A470" s="20" t="s">
        <v>337</v>
      </c>
      <c r="B470" s="16" t="s">
        <v>292</v>
      </c>
      <c r="C470" s="17" t="s">
        <v>29</v>
      </c>
      <c r="D470" s="17" t="s">
        <v>31</v>
      </c>
      <c r="E470" s="17" t="s">
        <v>242</v>
      </c>
      <c r="F470" s="17"/>
      <c r="G470" s="18">
        <f>G471</f>
        <v>149.6</v>
      </c>
      <c r="H470" s="18">
        <f>H471</f>
        <v>149.6</v>
      </c>
      <c r="I470" s="9">
        <f t="shared" si="36"/>
        <v>100</v>
      </c>
    </row>
    <row r="471" spans="1:9" ht="26.25" customHeight="1" x14ac:dyDescent="0.3">
      <c r="A471" s="19" t="s">
        <v>18</v>
      </c>
      <c r="B471" s="16" t="s">
        <v>292</v>
      </c>
      <c r="C471" s="17" t="s">
        <v>29</v>
      </c>
      <c r="D471" s="17" t="s">
        <v>31</v>
      </c>
      <c r="E471" s="17" t="s">
        <v>243</v>
      </c>
      <c r="F471" s="17"/>
      <c r="G471" s="18">
        <f>G472+G473</f>
        <v>149.6</v>
      </c>
      <c r="H471" s="18">
        <f>H472+H473</f>
        <v>149.6</v>
      </c>
      <c r="I471" s="9">
        <f t="shared" si="36"/>
        <v>100</v>
      </c>
    </row>
    <row r="472" spans="1:9" ht="43.5" hidden="1" customHeight="1" x14ac:dyDescent="0.3">
      <c r="A472" s="15" t="s">
        <v>35</v>
      </c>
      <c r="B472" s="16" t="s">
        <v>292</v>
      </c>
      <c r="C472" s="17" t="s">
        <v>29</v>
      </c>
      <c r="D472" s="17" t="s">
        <v>31</v>
      </c>
      <c r="E472" s="17" t="s">
        <v>243</v>
      </c>
      <c r="F472" s="17" t="s">
        <v>36</v>
      </c>
      <c r="G472" s="18">
        <v>0</v>
      </c>
      <c r="H472" s="18">
        <v>0</v>
      </c>
      <c r="I472" s="9" t="e">
        <f t="shared" si="36"/>
        <v>#DIV/0!</v>
      </c>
    </row>
    <row r="473" spans="1:9" ht="15.75" customHeight="1" x14ac:dyDescent="0.3">
      <c r="A473" s="20" t="s">
        <v>20</v>
      </c>
      <c r="B473" s="16" t="s">
        <v>292</v>
      </c>
      <c r="C473" s="17" t="s">
        <v>29</v>
      </c>
      <c r="D473" s="17" t="s">
        <v>31</v>
      </c>
      <c r="E473" s="17" t="s">
        <v>243</v>
      </c>
      <c r="F473" s="17" t="s">
        <v>21</v>
      </c>
      <c r="G473" s="18">
        <v>149.6</v>
      </c>
      <c r="H473" s="18">
        <v>149.6</v>
      </c>
      <c r="I473" s="9">
        <f t="shared" si="36"/>
        <v>100</v>
      </c>
    </row>
    <row r="474" spans="1:9" ht="60" customHeight="1" x14ac:dyDescent="0.3">
      <c r="A474" s="20" t="s">
        <v>338</v>
      </c>
      <c r="B474" s="16" t="s">
        <v>292</v>
      </c>
      <c r="C474" s="17" t="s">
        <v>29</v>
      </c>
      <c r="D474" s="17" t="s">
        <v>31</v>
      </c>
      <c r="E474" s="17" t="s">
        <v>339</v>
      </c>
      <c r="F474" s="17"/>
      <c r="G474" s="18">
        <f>G475</f>
        <v>29.9</v>
      </c>
      <c r="H474" s="18">
        <f>H475</f>
        <v>29.9</v>
      </c>
      <c r="I474" s="9">
        <f t="shared" si="36"/>
        <v>100</v>
      </c>
    </row>
    <row r="475" spans="1:9" ht="28.5" customHeight="1" x14ac:dyDescent="0.3">
      <c r="A475" s="19" t="s">
        <v>18</v>
      </c>
      <c r="B475" s="16" t="s">
        <v>292</v>
      </c>
      <c r="C475" s="17" t="s">
        <v>29</v>
      </c>
      <c r="D475" s="17" t="s">
        <v>31</v>
      </c>
      <c r="E475" s="17" t="s">
        <v>340</v>
      </c>
      <c r="F475" s="17"/>
      <c r="G475" s="18">
        <f>G476+G477</f>
        <v>29.9</v>
      </c>
      <c r="H475" s="18">
        <f>H476+H477</f>
        <v>29.9</v>
      </c>
      <c r="I475" s="9">
        <f t="shared" si="36"/>
        <v>100</v>
      </c>
    </row>
    <row r="476" spans="1:9" ht="44.25" customHeight="1" x14ac:dyDescent="0.3">
      <c r="A476" s="15" t="s">
        <v>35</v>
      </c>
      <c r="B476" s="16" t="s">
        <v>292</v>
      </c>
      <c r="C476" s="17" t="s">
        <v>29</v>
      </c>
      <c r="D476" s="17" t="s">
        <v>31</v>
      </c>
      <c r="E476" s="17" t="s">
        <v>340</v>
      </c>
      <c r="F476" s="17" t="s">
        <v>36</v>
      </c>
      <c r="G476" s="18">
        <v>11.6</v>
      </c>
      <c r="H476" s="18">
        <v>11.6</v>
      </c>
      <c r="I476" s="9">
        <f t="shared" si="36"/>
        <v>100</v>
      </c>
    </row>
    <row r="477" spans="1:9" ht="30" customHeight="1" x14ac:dyDescent="0.3">
      <c r="A477" s="20" t="s">
        <v>88</v>
      </c>
      <c r="B477" s="16" t="s">
        <v>292</v>
      </c>
      <c r="C477" s="17" t="s">
        <v>29</v>
      </c>
      <c r="D477" s="17" t="s">
        <v>31</v>
      </c>
      <c r="E477" s="17" t="s">
        <v>340</v>
      </c>
      <c r="F477" s="17" t="s">
        <v>89</v>
      </c>
      <c r="G477" s="18">
        <v>18.3</v>
      </c>
      <c r="H477" s="18">
        <v>18.3</v>
      </c>
      <c r="I477" s="9">
        <f t="shared" si="36"/>
        <v>100</v>
      </c>
    </row>
    <row r="478" spans="1:9" ht="44.25" customHeight="1" x14ac:dyDescent="0.3">
      <c r="A478" s="20" t="s">
        <v>341</v>
      </c>
      <c r="B478" s="16" t="s">
        <v>292</v>
      </c>
      <c r="C478" s="17" t="s">
        <v>29</v>
      </c>
      <c r="D478" s="17" t="s">
        <v>31</v>
      </c>
      <c r="E478" s="17" t="s">
        <v>342</v>
      </c>
      <c r="F478" s="17"/>
      <c r="G478" s="18">
        <f>G479</f>
        <v>110</v>
      </c>
      <c r="H478" s="18">
        <f>H479</f>
        <v>98.9</v>
      </c>
      <c r="I478" s="9">
        <f t="shared" si="36"/>
        <v>89.909090909090921</v>
      </c>
    </row>
    <row r="479" spans="1:9" ht="28.5" customHeight="1" x14ac:dyDescent="0.3">
      <c r="A479" s="19" t="s">
        <v>18</v>
      </c>
      <c r="B479" s="16" t="s">
        <v>292</v>
      </c>
      <c r="C479" s="17" t="s">
        <v>29</v>
      </c>
      <c r="D479" s="17" t="s">
        <v>31</v>
      </c>
      <c r="E479" s="17" t="s">
        <v>343</v>
      </c>
      <c r="F479" s="17"/>
      <c r="G479" s="18">
        <f>G480</f>
        <v>110</v>
      </c>
      <c r="H479" s="18">
        <f>H480</f>
        <v>98.9</v>
      </c>
      <c r="I479" s="9">
        <f t="shared" si="36"/>
        <v>89.909090909090921</v>
      </c>
    </row>
    <row r="480" spans="1:9" ht="44.25" customHeight="1" x14ac:dyDescent="0.3">
      <c r="A480" s="15" t="s">
        <v>35</v>
      </c>
      <c r="B480" s="16" t="s">
        <v>292</v>
      </c>
      <c r="C480" s="17" t="s">
        <v>29</v>
      </c>
      <c r="D480" s="17" t="s">
        <v>31</v>
      </c>
      <c r="E480" s="17" t="s">
        <v>343</v>
      </c>
      <c r="F480" s="17" t="s">
        <v>36</v>
      </c>
      <c r="G480" s="18">
        <v>110</v>
      </c>
      <c r="H480" s="18">
        <v>98.9</v>
      </c>
      <c r="I480" s="9">
        <f t="shared" si="36"/>
        <v>89.909090909090921</v>
      </c>
    </row>
    <row r="481" spans="1:9" ht="75" customHeight="1" x14ac:dyDescent="0.3">
      <c r="A481" s="20" t="s">
        <v>32</v>
      </c>
      <c r="B481" s="16" t="s">
        <v>292</v>
      </c>
      <c r="C481" s="17" t="s">
        <v>29</v>
      </c>
      <c r="D481" s="17" t="s">
        <v>31</v>
      </c>
      <c r="E481" s="17" t="s">
        <v>33</v>
      </c>
      <c r="F481" s="17"/>
      <c r="G481" s="18">
        <f>G482</f>
        <v>39</v>
      </c>
      <c r="H481" s="18">
        <f>H482</f>
        <v>39</v>
      </c>
      <c r="I481" s="9">
        <f t="shared" si="36"/>
        <v>100</v>
      </c>
    </row>
    <row r="482" spans="1:9" ht="28.5" customHeight="1" x14ac:dyDescent="0.3">
      <c r="A482" s="19" t="s">
        <v>18</v>
      </c>
      <c r="B482" s="16" t="s">
        <v>292</v>
      </c>
      <c r="C482" s="17" t="s">
        <v>29</v>
      </c>
      <c r="D482" s="17" t="s">
        <v>31</v>
      </c>
      <c r="E482" s="17" t="s">
        <v>34</v>
      </c>
      <c r="F482" s="17"/>
      <c r="G482" s="18">
        <f>G483</f>
        <v>39</v>
      </c>
      <c r="H482" s="18">
        <f>H483</f>
        <v>39</v>
      </c>
      <c r="I482" s="9">
        <f t="shared" si="36"/>
        <v>100</v>
      </c>
    </row>
    <row r="483" spans="1:9" ht="44.25" customHeight="1" x14ac:dyDescent="0.3">
      <c r="A483" s="15" t="s">
        <v>35</v>
      </c>
      <c r="B483" s="16" t="s">
        <v>292</v>
      </c>
      <c r="C483" s="17" t="s">
        <v>29</v>
      </c>
      <c r="D483" s="17" t="s">
        <v>31</v>
      </c>
      <c r="E483" s="17" t="s">
        <v>34</v>
      </c>
      <c r="F483" s="17" t="s">
        <v>36</v>
      </c>
      <c r="G483" s="18">
        <v>39</v>
      </c>
      <c r="H483" s="18">
        <v>39</v>
      </c>
      <c r="I483" s="9">
        <f t="shared" si="36"/>
        <v>100</v>
      </c>
    </row>
    <row r="484" spans="1:9" ht="14.25" customHeight="1" x14ac:dyDescent="0.3">
      <c r="A484" s="14" t="s">
        <v>37</v>
      </c>
      <c r="B484" s="11" t="s">
        <v>292</v>
      </c>
      <c r="C484" s="12" t="s">
        <v>38</v>
      </c>
      <c r="D484" s="12"/>
      <c r="E484" s="12"/>
      <c r="F484" s="12"/>
      <c r="G484" s="13">
        <f>G526+G502+G489+G498+G485</f>
        <v>20071.599999999999</v>
      </c>
      <c r="H484" s="13">
        <f>H526+H502+H489+H498+H485</f>
        <v>17116.800000000003</v>
      </c>
      <c r="I484" s="9">
        <f t="shared" si="36"/>
        <v>85.278702245959479</v>
      </c>
    </row>
    <row r="485" spans="1:9" ht="14.25" hidden="1" customHeight="1" x14ac:dyDescent="0.3">
      <c r="A485" s="14" t="s">
        <v>39</v>
      </c>
      <c r="B485" s="11" t="s">
        <v>11</v>
      </c>
      <c r="C485" s="12" t="s">
        <v>38</v>
      </c>
      <c r="D485" s="12" t="s">
        <v>13</v>
      </c>
      <c r="E485" s="12"/>
      <c r="F485" s="24"/>
      <c r="G485" s="13">
        <f t="shared" ref="G485:H487" si="37">G486</f>
        <v>0</v>
      </c>
      <c r="H485" s="13">
        <f t="shared" si="37"/>
        <v>0</v>
      </c>
      <c r="I485" s="9" t="e">
        <f t="shared" si="36"/>
        <v>#DIV/0!</v>
      </c>
    </row>
    <row r="486" spans="1:9" ht="44.25" hidden="1" customHeight="1" x14ac:dyDescent="0.3">
      <c r="A486" s="19" t="s">
        <v>126</v>
      </c>
      <c r="B486" s="16" t="s">
        <v>292</v>
      </c>
      <c r="C486" s="17" t="s">
        <v>38</v>
      </c>
      <c r="D486" s="17" t="s">
        <v>13</v>
      </c>
      <c r="E486" s="17" t="s">
        <v>41</v>
      </c>
      <c r="F486" s="17"/>
      <c r="G486" s="18">
        <f t="shared" si="37"/>
        <v>0</v>
      </c>
      <c r="H486" s="18">
        <f t="shared" si="37"/>
        <v>0</v>
      </c>
      <c r="I486" s="9" t="e">
        <f t="shared" si="36"/>
        <v>#DIV/0!</v>
      </c>
    </row>
    <row r="487" spans="1:9" ht="28.15" hidden="1" customHeight="1" x14ac:dyDescent="0.3">
      <c r="A487" s="19" t="s">
        <v>18</v>
      </c>
      <c r="B487" s="16" t="s">
        <v>292</v>
      </c>
      <c r="C487" s="17" t="s">
        <v>38</v>
      </c>
      <c r="D487" s="17" t="s">
        <v>13</v>
      </c>
      <c r="E487" s="17" t="s">
        <v>42</v>
      </c>
      <c r="F487" s="17"/>
      <c r="G487" s="18">
        <f t="shared" si="37"/>
        <v>0</v>
      </c>
      <c r="H487" s="18">
        <f t="shared" si="37"/>
        <v>0</v>
      </c>
      <c r="I487" s="9" t="e">
        <f t="shared" si="36"/>
        <v>#DIV/0!</v>
      </c>
    </row>
    <row r="488" spans="1:9" ht="75" hidden="1" customHeight="1" x14ac:dyDescent="0.3">
      <c r="A488" s="20" t="s">
        <v>139</v>
      </c>
      <c r="B488" s="16" t="s">
        <v>292</v>
      </c>
      <c r="C488" s="17" t="s">
        <v>38</v>
      </c>
      <c r="D488" s="17" t="s">
        <v>13</v>
      </c>
      <c r="E488" s="17" t="s">
        <v>42</v>
      </c>
      <c r="F488" s="17" t="s">
        <v>75</v>
      </c>
      <c r="G488" s="18"/>
      <c r="H488" s="18"/>
      <c r="I488" s="9" t="e">
        <f t="shared" si="36"/>
        <v>#DIV/0!</v>
      </c>
    </row>
    <row r="489" spans="1:9" ht="12.75" customHeight="1" x14ac:dyDescent="0.3">
      <c r="A489" s="14" t="s">
        <v>43</v>
      </c>
      <c r="B489" s="11" t="s">
        <v>292</v>
      </c>
      <c r="C489" s="12" t="s">
        <v>38</v>
      </c>
      <c r="D489" s="12" t="s">
        <v>44</v>
      </c>
      <c r="E489" s="12"/>
      <c r="F489" s="12"/>
      <c r="G489" s="13">
        <f>G494+G490</f>
        <v>67.400000000000006</v>
      </c>
      <c r="H489" s="13">
        <f>H494+H490</f>
        <v>67.400000000000006</v>
      </c>
      <c r="I489" s="9">
        <f t="shared" si="36"/>
        <v>100</v>
      </c>
    </row>
    <row r="490" spans="1:9" ht="108.75" customHeight="1" x14ac:dyDescent="0.3">
      <c r="A490" s="20" t="s">
        <v>344</v>
      </c>
      <c r="B490" s="16" t="s">
        <v>292</v>
      </c>
      <c r="C490" s="17" t="s">
        <v>38</v>
      </c>
      <c r="D490" s="17" t="s">
        <v>44</v>
      </c>
      <c r="E490" s="17" t="s">
        <v>345</v>
      </c>
      <c r="F490" s="25"/>
      <c r="G490" s="18">
        <f>G491</f>
        <v>67.400000000000006</v>
      </c>
      <c r="H490" s="18">
        <f>H491</f>
        <v>67.400000000000006</v>
      </c>
      <c r="I490" s="9">
        <f t="shared" si="36"/>
        <v>100</v>
      </c>
    </row>
    <row r="491" spans="1:9" ht="29.25" customHeight="1" x14ac:dyDescent="0.3">
      <c r="A491" s="19" t="s">
        <v>18</v>
      </c>
      <c r="B491" s="16" t="s">
        <v>292</v>
      </c>
      <c r="C491" s="17" t="s">
        <v>38</v>
      </c>
      <c r="D491" s="17" t="s">
        <v>44</v>
      </c>
      <c r="E491" s="17" t="s">
        <v>346</v>
      </c>
      <c r="F491" s="25"/>
      <c r="G491" s="18">
        <f>G492+G493</f>
        <v>67.400000000000006</v>
      </c>
      <c r="H491" s="18">
        <f>H492+H493</f>
        <v>67.400000000000006</v>
      </c>
      <c r="I491" s="9">
        <f t="shared" si="36"/>
        <v>100</v>
      </c>
    </row>
    <row r="492" spans="1:9" ht="43.5" customHeight="1" x14ac:dyDescent="0.3">
      <c r="A492" s="15" t="s">
        <v>35</v>
      </c>
      <c r="B492" s="16" t="s">
        <v>292</v>
      </c>
      <c r="C492" s="17" t="s">
        <v>38</v>
      </c>
      <c r="D492" s="17" t="s">
        <v>44</v>
      </c>
      <c r="E492" s="17" t="s">
        <v>346</v>
      </c>
      <c r="F492" s="25" t="s">
        <v>36</v>
      </c>
      <c r="G492" s="18">
        <v>9.9</v>
      </c>
      <c r="H492" s="18">
        <v>9.9</v>
      </c>
      <c r="I492" s="9">
        <f t="shared" si="36"/>
        <v>100</v>
      </c>
    </row>
    <row r="493" spans="1:9" ht="30" customHeight="1" x14ac:dyDescent="0.3">
      <c r="A493" s="20" t="s">
        <v>88</v>
      </c>
      <c r="B493" s="16" t="s">
        <v>292</v>
      </c>
      <c r="C493" s="17" t="s">
        <v>38</v>
      </c>
      <c r="D493" s="17" t="s">
        <v>44</v>
      </c>
      <c r="E493" s="17" t="s">
        <v>346</v>
      </c>
      <c r="F493" s="25" t="s">
        <v>89</v>
      </c>
      <c r="G493" s="18">
        <v>57.5</v>
      </c>
      <c r="H493" s="18">
        <v>57.5</v>
      </c>
      <c r="I493" s="9">
        <f t="shared" si="36"/>
        <v>100</v>
      </c>
    </row>
    <row r="494" spans="1:9" ht="28.5" hidden="1" customHeight="1" x14ac:dyDescent="0.3">
      <c r="A494" s="20" t="s">
        <v>45</v>
      </c>
      <c r="B494" s="16" t="s">
        <v>292</v>
      </c>
      <c r="C494" s="17" t="s">
        <v>38</v>
      </c>
      <c r="D494" s="17" t="s">
        <v>44</v>
      </c>
      <c r="E494" s="17" t="s">
        <v>46</v>
      </c>
      <c r="F494" s="12"/>
      <c r="G494" s="13"/>
      <c r="H494" s="13"/>
      <c r="I494" s="9" t="e">
        <f t="shared" si="36"/>
        <v>#DIV/0!</v>
      </c>
    </row>
    <row r="495" spans="1:9" ht="27.75" hidden="1" customHeight="1" x14ac:dyDescent="0.3">
      <c r="A495" s="20" t="s">
        <v>47</v>
      </c>
      <c r="B495" s="16" t="s">
        <v>292</v>
      </c>
      <c r="C495" s="17" t="s">
        <v>38</v>
      </c>
      <c r="D495" s="17" t="s">
        <v>44</v>
      </c>
      <c r="E495" s="17" t="s">
        <v>48</v>
      </c>
      <c r="F495" s="17"/>
      <c r="G495" s="18"/>
      <c r="H495" s="18"/>
      <c r="I495" s="9" t="e">
        <f t="shared" si="36"/>
        <v>#DIV/0!</v>
      </c>
    </row>
    <row r="496" spans="1:9" ht="28.5" hidden="1" customHeight="1" x14ac:dyDescent="0.3">
      <c r="A496" s="20" t="s">
        <v>49</v>
      </c>
      <c r="B496" s="16" t="s">
        <v>292</v>
      </c>
      <c r="C496" s="17" t="s">
        <v>38</v>
      </c>
      <c r="D496" s="17" t="s">
        <v>44</v>
      </c>
      <c r="E496" s="17" t="s">
        <v>50</v>
      </c>
      <c r="F496" s="17"/>
      <c r="G496" s="18"/>
      <c r="H496" s="18"/>
      <c r="I496" s="9" t="e">
        <f t="shared" si="36"/>
        <v>#DIV/0!</v>
      </c>
    </row>
    <row r="497" spans="1:9" ht="42.75" hidden="1" customHeight="1" x14ac:dyDescent="0.3">
      <c r="A497" s="15" t="s">
        <v>35</v>
      </c>
      <c r="B497" s="16" t="s">
        <v>292</v>
      </c>
      <c r="C497" s="17" t="s">
        <v>38</v>
      </c>
      <c r="D497" s="17" t="s">
        <v>44</v>
      </c>
      <c r="E497" s="17" t="s">
        <v>50</v>
      </c>
      <c r="F497" s="17" t="s">
        <v>36</v>
      </c>
      <c r="G497" s="18"/>
      <c r="H497" s="18"/>
      <c r="I497" s="9" t="e">
        <f t="shared" si="36"/>
        <v>#DIV/0!</v>
      </c>
    </row>
    <row r="498" spans="1:9" ht="13.5" hidden="1" customHeight="1" x14ac:dyDescent="0.3">
      <c r="A498" s="46" t="s">
        <v>347</v>
      </c>
      <c r="B498" s="11" t="s">
        <v>292</v>
      </c>
      <c r="C498" s="12" t="s">
        <v>38</v>
      </c>
      <c r="D498" s="12" t="s">
        <v>269</v>
      </c>
      <c r="E498" s="12"/>
      <c r="F498" s="12"/>
      <c r="G498" s="13">
        <f t="shared" ref="G498:H500" si="38">G499</f>
        <v>0</v>
      </c>
      <c r="H498" s="13">
        <f t="shared" si="38"/>
        <v>0</v>
      </c>
      <c r="I498" s="9" t="e">
        <f t="shared" si="36"/>
        <v>#DIV/0!</v>
      </c>
    </row>
    <row r="499" spans="1:9" ht="61.5" hidden="1" customHeight="1" x14ac:dyDescent="0.3">
      <c r="A499" s="15" t="s">
        <v>348</v>
      </c>
      <c r="B499" s="16" t="s">
        <v>292</v>
      </c>
      <c r="C499" s="17" t="s">
        <v>38</v>
      </c>
      <c r="D499" s="17" t="s">
        <v>269</v>
      </c>
      <c r="E499" s="17" t="s">
        <v>349</v>
      </c>
      <c r="F499" s="17"/>
      <c r="G499" s="18">
        <f t="shared" si="38"/>
        <v>0</v>
      </c>
      <c r="H499" s="18">
        <f t="shared" si="38"/>
        <v>0</v>
      </c>
      <c r="I499" s="9" t="e">
        <f t="shared" si="36"/>
        <v>#DIV/0!</v>
      </c>
    </row>
    <row r="500" spans="1:9" ht="28.5" hidden="1" customHeight="1" x14ac:dyDescent="0.3">
      <c r="A500" s="15" t="s">
        <v>18</v>
      </c>
      <c r="B500" s="16" t="s">
        <v>292</v>
      </c>
      <c r="C500" s="17" t="s">
        <v>38</v>
      </c>
      <c r="D500" s="17" t="s">
        <v>269</v>
      </c>
      <c r="E500" s="17" t="s">
        <v>350</v>
      </c>
      <c r="F500" s="17"/>
      <c r="G500" s="18">
        <f t="shared" si="38"/>
        <v>0</v>
      </c>
      <c r="H500" s="18">
        <f t="shared" si="38"/>
        <v>0</v>
      </c>
      <c r="I500" s="9" t="e">
        <f t="shared" si="36"/>
        <v>#DIV/0!</v>
      </c>
    </row>
    <row r="501" spans="1:9" ht="45" hidden="1" customHeight="1" x14ac:dyDescent="0.3">
      <c r="A501" s="15" t="s">
        <v>35</v>
      </c>
      <c r="B501" s="16" t="s">
        <v>292</v>
      </c>
      <c r="C501" s="17" t="s">
        <v>38</v>
      </c>
      <c r="D501" s="17" t="s">
        <v>269</v>
      </c>
      <c r="E501" s="17" t="s">
        <v>350</v>
      </c>
      <c r="F501" s="17" t="s">
        <v>36</v>
      </c>
      <c r="G501" s="18"/>
      <c r="H501" s="18"/>
      <c r="I501" s="9" t="e">
        <f t="shared" si="36"/>
        <v>#DIV/0!</v>
      </c>
    </row>
    <row r="502" spans="1:9" ht="27.75" customHeight="1" x14ac:dyDescent="0.3">
      <c r="A502" s="14" t="s">
        <v>223</v>
      </c>
      <c r="B502" s="11" t="s">
        <v>292</v>
      </c>
      <c r="C502" s="12" t="s">
        <v>38</v>
      </c>
      <c r="D502" s="12" t="s">
        <v>132</v>
      </c>
      <c r="E502" s="12"/>
      <c r="F502" s="12"/>
      <c r="G502" s="13">
        <f>G518+G503</f>
        <v>19495.099999999999</v>
      </c>
      <c r="H502" s="13">
        <f>H518+H503</f>
        <v>16540.300000000003</v>
      </c>
      <c r="I502" s="9">
        <f t="shared" si="36"/>
        <v>84.843370898328317</v>
      </c>
    </row>
    <row r="503" spans="1:9" ht="59.25" customHeight="1" x14ac:dyDescent="0.3">
      <c r="A503" s="20" t="s">
        <v>224</v>
      </c>
      <c r="B503" s="16" t="s">
        <v>292</v>
      </c>
      <c r="C503" s="17" t="s">
        <v>38</v>
      </c>
      <c r="D503" s="17" t="s">
        <v>132</v>
      </c>
      <c r="E503" s="17" t="s">
        <v>225</v>
      </c>
      <c r="F503" s="17"/>
      <c r="G503" s="18">
        <f>G504+G510+G506+G508+G512+G514+G516</f>
        <v>14796.8</v>
      </c>
      <c r="H503" s="18">
        <f>H504+H510+H506+H508+H512+H514+H516</f>
        <v>12156.7</v>
      </c>
      <c r="I503" s="9">
        <f t="shared" si="36"/>
        <v>82.157628676470594</v>
      </c>
    </row>
    <row r="504" spans="1:9" ht="27" customHeight="1" x14ac:dyDescent="0.3">
      <c r="A504" s="19" t="s">
        <v>18</v>
      </c>
      <c r="B504" s="16" t="s">
        <v>292</v>
      </c>
      <c r="C504" s="17" t="s">
        <v>38</v>
      </c>
      <c r="D504" s="17" t="s">
        <v>132</v>
      </c>
      <c r="E504" s="17" t="s">
        <v>226</v>
      </c>
      <c r="F504" s="17"/>
      <c r="G504" s="18">
        <f>G505</f>
        <v>40</v>
      </c>
      <c r="H504" s="18">
        <f>H505</f>
        <v>40</v>
      </c>
      <c r="I504" s="9">
        <f t="shared" si="36"/>
        <v>100</v>
      </c>
    </row>
    <row r="505" spans="1:9" ht="45.75" customHeight="1" x14ac:dyDescent="0.3">
      <c r="A505" s="15" t="s">
        <v>35</v>
      </c>
      <c r="B505" s="16" t="s">
        <v>292</v>
      </c>
      <c r="C505" s="17" t="s">
        <v>38</v>
      </c>
      <c r="D505" s="17" t="s">
        <v>132</v>
      </c>
      <c r="E505" s="17" t="s">
        <v>226</v>
      </c>
      <c r="F505" s="17" t="s">
        <v>36</v>
      </c>
      <c r="G505" s="18">
        <v>40</v>
      </c>
      <c r="H505" s="18">
        <v>40</v>
      </c>
      <c r="I505" s="9">
        <f t="shared" si="36"/>
        <v>100</v>
      </c>
    </row>
    <row r="506" spans="1:9" ht="30" hidden="1" customHeight="1" x14ac:dyDescent="0.3">
      <c r="A506" s="20" t="s">
        <v>351</v>
      </c>
      <c r="B506" s="16" t="s">
        <v>292</v>
      </c>
      <c r="C506" s="17" t="s">
        <v>38</v>
      </c>
      <c r="D506" s="17" t="s">
        <v>132</v>
      </c>
      <c r="E506" s="17" t="s">
        <v>228</v>
      </c>
      <c r="F506" s="17"/>
      <c r="G506" s="18">
        <f>G507</f>
        <v>0</v>
      </c>
      <c r="H506" s="18">
        <f>H507</f>
        <v>0</v>
      </c>
      <c r="I506" s="9" t="e">
        <f t="shared" si="36"/>
        <v>#DIV/0!</v>
      </c>
    </row>
    <row r="507" spans="1:9" ht="45" hidden="1" customHeight="1" x14ac:dyDescent="0.3">
      <c r="A507" s="15" t="s">
        <v>35</v>
      </c>
      <c r="B507" s="16" t="s">
        <v>292</v>
      </c>
      <c r="C507" s="17" t="s">
        <v>38</v>
      </c>
      <c r="D507" s="17" t="s">
        <v>132</v>
      </c>
      <c r="E507" s="17" t="s">
        <v>228</v>
      </c>
      <c r="F507" s="17" t="s">
        <v>36</v>
      </c>
      <c r="G507" s="18"/>
      <c r="H507" s="18"/>
      <c r="I507" s="9" t="e">
        <f t="shared" si="36"/>
        <v>#DIV/0!</v>
      </c>
    </row>
    <row r="508" spans="1:9" ht="28.5" hidden="1" customHeight="1" x14ac:dyDescent="0.3">
      <c r="A508" s="20" t="s">
        <v>229</v>
      </c>
      <c r="B508" s="16" t="s">
        <v>292</v>
      </c>
      <c r="C508" s="17" t="s">
        <v>38</v>
      </c>
      <c r="D508" s="17" t="s">
        <v>132</v>
      </c>
      <c r="E508" s="17" t="s">
        <v>230</v>
      </c>
      <c r="F508" s="17"/>
      <c r="G508" s="18">
        <f>G509</f>
        <v>0</v>
      </c>
      <c r="H508" s="18">
        <f>H509</f>
        <v>0</v>
      </c>
      <c r="I508" s="9" t="e">
        <f t="shared" si="36"/>
        <v>#DIV/0!</v>
      </c>
    </row>
    <row r="509" spans="1:9" ht="43.5" hidden="1" customHeight="1" x14ac:dyDescent="0.3">
      <c r="A509" s="15" t="s">
        <v>35</v>
      </c>
      <c r="B509" s="16" t="s">
        <v>292</v>
      </c>
      <c r="C509" s="17" t="s">
        <v>38</v>
      </c>
      <c r="D509" s="17" t="s">
        <v>132</v>
      </c>
      <c r="E509" s="17" t="s">
        <v>230</v>
      </c>
      <c r="F509" s="17" t="s">
        <v>36</v>
      </c>
      <c r="G509" s="18"/>
      <c r="H509" s="18"/>
      <c r="I509" s="9" t="e">
        <f t="shared" si="36"/>
        <v>#DIV/0!</v>
      </c>
    </row>
    <row r="510" spans="1:9" ht="30" hidden="1" customHeight="1" x14ac:dyDescent="0.3">
      <c r="A510" s="15" t="s">
        <v>231</v>
      </c>
      <c r="B510" s="16" t="s">
        <v>292</v>
      </c>
      <c r="C510" s="17" t="s">
        <v>38</v>
      </c>
      <c r="D510" s="17" t="s">
        <v>132</v>
      </c>
      <c r="E510" s="17" t="s">
        <v>232</v>
      </c>
      <c r="F510" s="17"/>
      <c r="G510" s="18">
        <f>G511</f>
        <v>0</v>
      </c>
      <c r="H510" s="18">
        <f>H511</f>
        <v>0</v>
      </c>
      <c r="I510" s="9" t="e">
        <f t="shared" si="36"/>
        <v>#DIV/0!</v>
      </c>
    </row>
    <row r="511" spans="1:9" ht="45" hidden="1" customHeight="1" x14ac:dyDescent="0.3">
      <c r="A511" s="15" t="s">
        <v>35</v>
      </c>
      <c r="B511" s="16" t="s">
        <v>292</v>
      </c>
      <c r="C511" s="17" t="s">
        <v>38</v>
      </c>
      <c r="D511" s="17" t="s">
        <v>132</v>
      </c>
      <c r="E511" s="17" t="s">
        <v>232</v>
      </c>
      <c r="F511" s="17" t="s">
        <v>36</v>
      </c>
      <c r="G511" s="18"/>
      <c r="H511" s="18"/>
      <c r="I511" s="9" t="e">
        <f t="shared" si="36"/>
        <v>#DIV/0!</v>
      </c>
    </row>
    <row r="512" spans="1:9" ht="45.75" hidden="1" customHeight="1" x14ac:dyDescent="0.3">
      <c r="A512" s="20" t="s">
        <v>233</v>
      </c>
      <c r="B512" s="16" t="s">
        <v>292</v>
      </c>
      <c r="C512" s="17" t="s">
        <v>38</v>
      </c>
      <c r="D512" s="17" t="s">
        <v>132</v>
      </c>
      <c r="E512" s="17" t="s">
        <v>234</v>
      </c>
      <c r="F512" s="17"/>
      <c r="G512" s="18">
        <f>G513</f>
        <v>0</v>
      </c>
      <c r="H512" s="18">
        <f>H513</f>
        <v>0</v>
      </c>
      <c r="I512" s="9" t="e">
        <f t="shared" si="36"/>
        <v>#DIV/0!</v>
      </c>
    </row>
    <row r="513" spans="1:9" ht="45" hidden="1" customHeight="1" x14ac:dyDescent="0.3">
      <c r="A513" s="15" t="s">
        <v>35</v>
      </c>
      <c r="B513" s="16" t="s">
        <v>292</v>
      </c>
      <c r="C513" s="17" t="s">
        <v>38</v>
      </c>
      <c r="D513" s="17" t="s">
        <v>132</v>
      </c>
      <c r="E513" s="17" t="s">
        <v>234</v>
      </c>
      <c r="F513" s="17" t="s">
        <v>36</v>
      </c>
      <c r="G513" s="18"/>
      <c r="H513" s="18"/>
      <c r="I513" s="9" t="e">
        <f t="shared" si="36"/>
        <v>#DIV/0!</v>
      </c>
    </row>
    <row r="514" spans="1:9" ht="29.25" hidden="1" customHeight="1" x14ac:dyDescent="0.3">
      <c r="A514" s="15" t="s">
        <v>235</v>
      </c>
      <c r="B514" s="16" t="s">
        <v>292</v>
      </c>
      <c r="C514" s="17" t="s">
        <v>38</v>
      </c>
      <c r="D514" s="17" t="s">
        <v>132</v>
      </c>
      <c r="E514" s="17" t="s">
        <v>236</v>
      </c>
      <c r="F514" s="17"/>
      <c r="G514" s="18">
        <f>G515</f>
        <v>0</v>
      </c>
      <c r="H514" s="18">
        <f>H515</f>
        <v>0</v>
      </c>
      <c r="I514" s="9" t="e">
        <f t="shared" si="36"/>
        <v>#DIV/0!</v>
      </c>
    </row>
    <row r="515" spans="1:9" ht="45" hidden="1" customHeight="1" x14ac:dyDescent="0.3">
      <c r="A515" s="15" t="s">
        <v>35</v>
      </c>
      <c r="B515" s="16" t="s">
        <v>292</v>
      </c>
      <c r="C515" s="17" t="s">
        <v>38</v>
      </c>
      <c r="D515" s="17" t="s">
        <v>132</v>
      </c>
      <c r="E515" s="17" t="s">
        <v>236</v>
      </c>
      <c r="F515" s="17" t="s">
        <v>36</v>
      </c>
      <c r="G515" s="18"/>
      <c r="H515" s="18"/>
      <c r="I515" s="9" t="e">
        <f t="shared" si="36"/>
        <v>#DIV/0!</v>
      </c>
    </row>
    <row r="516" spans="1:9" ht="45" customHeight="1" x14ac:dyDescent="0.3">
      <c r="A516" s="20" t="s">
        <v>239</v>
      </c>
      <c r="B516" s="16" t="s">
        <v>292</v>
      </c>
      <c r="C516" s="17" t="s">
        <v>38</v>
      </c>
      <c r="D516" s="17" t="s">
        <v>132</v>
      </c>
      <c r="E516" s="17" t="s">
        <v>240</v>
      </c>
      <c r="F516" s="17"/>
      <c r="G516" s="18">
        <f>G517</f>
        <v>14756.8</v>
      </c>
      <c r="H516" s="18">
        <f>H517</f>
        <v>12116.7</v>
      </c>
      <c r="I516" s="9">
        <f t="shared" si="36"/>
        <v>82.109264881275081</v>
      </c>
    </row>
    <row r="517" spans="1:9" ht="45" customHeight="1" x14ac:dyDescent="0.3">
      <c r="A517" s="15" t="s">
        <v>35</v>
      </c>
      <c r="B517" s="16" t="s">
        <v>292</v>
      </c>
      <c r="C517" s="17" t="s">
        <v>38</v>
      </c>
      <c r="D517" s="17" t="s">
        <v>132</v>
      </c>
      <c r="E517" s="17" t="s">
        <v>240</v>
      </c>
      <c r="F517" s="17" t="s">
        <v>36</v>
      </c>
      <c r="G517" s="18">
        <v>14756.8</v>
      </c>
      <c r="H517" s="18">
        <v>12116.7</v>
      </c>
      <c r="I517" s="9">
        <f t="shared" si="36"/>
        <v>82.109264881275081</v>
      </c>
    </row>
    <row r="518" spans="1:9" ht="27.75" customHeight="1" x14ac:dyDescent="0.3">
      <c r="A518" s="20" t="s">
        <v>45</v>
      </c>
      <c r="B518" s="16" t="s">
        <v>292</v>
      </c>
      <c r="C518" s="17" t="s">
        <v>38</v>
      </c>
      <c r="D518" s="17" t="s">
        <v>132</v>
      </c>
      <c r="E518" s="17" t="s">
        <v>46</v>
      </c>
      <c r="F518" s="17"/>
      <c r="G518" s="18">
        <f>G519</f>
        <v>4698.3</v>
      </c>
      <c r="H518" s="18">
        <f>H519</f>
        <v>4383.6000000000004</v>
      </c>
      <c r="I518" s="9">
        <f t="shared" si="36"/>
        <v>93.301832577740882</v>
      </c>
    </row>
    <row r="519" spans="1:9" ht="28.5" customHeight="1" x14ac:dyDescent="0.3">
      <c r="A519" s="29" t="s">
        <v>244</v>
      </c>
      <c r="B519" s="16" t="s">
        <v>292</v>
      </c>
      <c r="C519" s="17" t="s">
        <v>38</v>
      </c>
      <c r="D519" s="17" t="s">
        <v>132</v>
      </c>
      <c r="E519" s="17" t="s">
        <v>245</v>
      </c>
      <c r="F519" s="17"/>
      <c r="G519" s="18">
        <f>G522+G524+G520</f>
        <v>4698.3</v>
      </c>
      <c r="H519" s="18">
        <f>H522+H524+H520</f>
        <v>4383.6000000000004</v>
      </c>
      <c r="I519" s="9">
        <f t="shared" si="36"/>
        <v>93.301832577740882</v>
      </c>
    </row>
    <row r="520" spans="1:9" ht="44.25" customHeight="1" x14ac:dyDescent="0.3">
      <c r="A520" s="29" t="s">
        <v>246</v>
      </c>
      <c r="B520" s="16" t="s">
        <v>292</v>
      </c>
      <c r="C520" s="17" t="s">
        <v>38</v>
      </c>
      <c r="D520" s="17" t="s">
        <v>132</v>
      </c>
      <c r="E520" s="17" t="s">
        <v>247</v>
      </c>
      <c r="F520" s="17"/>
      <c r="G520" s="18">
        <f>G521</f>
        <v>4458.5</v>
      </c>
      <c r="H520" s="18">
        <f>H521</f>
        <v>4383.6000000000004</v>
      </c>
      <c r="I520" s="9">
        <f t="shared" si="36"/>
        <v>98.320062801390606</v>
      </c>
    </row>
    <row r="521" spans="1:9" ht="14.25" customHeight="1" x14ac:dyDescent="0.3">
      <c r="A521" s="20" t="s">
        <v>20</v>
      </c>
      <c r="B521" s="16" t="s">
        <v>292</v>
      </c>
      <c r="C521" s="17" t="s">
        <v>38</v>
      </c>
      <c r="D521" s="17" t="s">
        <v>132</v>
      </c>
      <c r="E521" s="17" t="s">
        <v>247</v>
      </c>
      <c r="F521" s="17" t="s">
        <v>21</v>
      </c>
      <c r="G521" s="18">
        <v>4458.5</v>
      </c>
      <c r="H521" s="18">
        <v>4383.6000000000004</v>
      </c>
      <c r="I521" s="9">
        <f t="shared" si="36"/>
        <v>98.320062801390606</v>
      </c>
    </row>
    <row r="522" spans="1:9" ht="59.25" customHeight="1" x14ac:dyDescent="0.3">
      <c r="A522" s="29" t="s">
        <v>352</v>
      </c>
      <c r="B522" s="16" t="s">
        <v>292</v>
      </c>
      <c r="C522" s="17" t="s">
        <v>38</v>
      </c>
      <c r="D522" s="17" t="s">
        <v>132</v>
      </c>
      <c r="E522" s="26" t="s">
        <v>353</v>
      </c>
      <c r="F522" s="17"/>
      <c r="G522" s="18">
        <f>G523</f>
        <v>239.8</v>
      </c>
      <c r="H522" s="18">
        <f>H523</f>
        <v>0</v>
      </c>
      <c r="I522" s="9">
        <f t="shared" si="36"/>
        <v>0</v>
      </c>
    </row>
    <row r="523" spans="1:9" ht="45" customHeight="1" x14ac:dyDescent="0.3">
      <c r="A523" s="15" t="s">
        <v>35</v>
      </c>
      <c r="B523" s="16" t="s">
        <v>292</v>
      </c>
      <c r="C523" s="17" t="s">
        <v>38</v>
      </c>
      <c r="D523" s="17" t="s">
        <v>132</v>
      </c>
      <c r="E523" s="26" t="s">
        <v>353</v>
      </c>
      <c r="F523" s="17" t="s">
        <v>36</v>
      </c>
      <c r="G523" s="18">
        <v>239.8</v>
      </c>
      <c r="H523" s="18">
        <v>0</v>
      </c>
      <c r="I523" s="9">
        <f t="shared" si="36"/>
        <v>0</v>
      </c>
    </row>
    <row r="524" spans="1:9" ht="59.25" hidden="1" customHeight="1" x14ac:dyDescent="0.3">
      <c r="A524" s="20" t="s">
        <v>239</v>
      </c>
      <c r="B524" s="16" t="s">
        <v>292</v>
      </c>
      <c r="C524" s="17" t="s">
        <v>38</v>
      </c>
      <c r="D524" s="17" t="s">
        <v>132</v>
      </c>
      <c r="E524" s="17" t="s">
        <v>354</v>
      </c>
      <c r="F524" s="17"/>
      <c r="G524" s="18">
        <f>G525</f>
        <v>0</v>
      </c>
      <c r="H524" s="18">
        <f>H525</f>
        <v>0</v>
      </c>
      <c r="I524" s="9" t="e">
        <f t="shared" ref="I524:I587" si="39">H524/G524*100</f>
        <v>#DIV/0!</v>
      </c>
    </row>
    <row r="525" spans="1:9" ht="43.5" hidden="1" customHeight="1" x14ac:dyDescent="0.3">
      <c r="A525" s="15" t="s">
        <v>35</v>
      </c>
      <c r="B525" s="16" t="s">
        <v>292</v>
      </c>
      <c r="C525" s="17" t="s">
        <v>38</v>
      </c>
      <c r="D525" s="17" t="s">
        <v>132</v>
      </c>
      <c r="E525" s="17" t="s">
        <v>354</v>
      </c>
      <c r="F525" s="17" t="s">
        <v>36</v>
      </c>
      <c r="G525" s="18"/>
      <c r="H525" s="18"/>
      <c r="I525" s="9" t="e">
        <f t="shared" si="39"/>
        <v>#DIV/0!</v>
      </c>
    </row>
    <row r="526" spans="1:9" s="39" customFormat="1" ht="30" customHeight="1" x14ac:dyDescent="0.3">
      <c r="A526" s="14" t="s">
        <v>51</v>
      </c>
      <c r="B526" s="11" t="s">
        <v>292</v>
      </c>
      <c r="C526" s="12" t="s">
        <v>38</v>
      </c>
      <c r="D526" s="12" t="s">
        <v>52</v>
      </c>
      <c r="E526" s="12"/>
      <c r="F526" s="12"/>
      <c r="G526" s="13">
        <f>G527+G533+G530</f>
        <v>509.1</v>
      </c>
      <c r="H526" s="13">
        <f>H527+H533+H530</f>
        <v>509.1</v>
      </c>
      <c r="I526" s="9">
        <f t="shared" si="39"/>
        <v>100</v>
      </c>
    </row>
    <row r="527" spans="1:9" ht="58.5" hidden="1" customHeight="1" x14ac:dyDescent="0.3">
      <c r="A527" s="20" t="s">
        <v>355</v>
      </c>
      <c r="B527" s="16" t="s">
        <v>292</v>
      </c>
      <c r="C527" s="17" t="s">
        <v>38</v>
      </c>
      <c r="D527" s="17" t="s">
        <v>52</v>
      </c>
      <c r="E527" s="17" t="s">
        <v>356</v>
      </c>
      <c r="F527" s="17"/>
      <c r="G527" s="18">
        <f>G528</f>
        <v>0</v>
      </c>
      <c r="H527" s="18">
        <f>H528</f>
        <v>0</v>
      </c>
      <c r="I527" s="9" t="e">
        <f t="shared" si="39"/>
        <v>#DIV/0!</v>
      </c>
    </row>
    <row r="528" spans="1:9" ht="27.75" hidden="1" customHeight="1" x14ac:dyDescent="0.3">
      <c r="A528" s="19" t="s">
        <v>18</v>
      </c>
      <c r="B528" s="16" t="s">
        <v>292</v>
      </c>
      <c r="C528" s="17" t="s">
        <v>38</v>
      </c>
      <c r="D528" s="17" t="s">
        <v>52</v>
      </c>
      <c r="E528" s="17" t="s">
        <v>357</v>
      </c>
      <c r="F528" s="17"/>
      <c r="G528" s="18">
        <f>G529</f>
        <v>0</v>
      </c>
      <c r="H528" s="18">
        <f>H529</f>
        <v>0</v>
      </c>
      <c r="I528" s="9" t="e">
        <f t="shared" si="39"/>
        <v>#DIV/0!</v>
      </c>
    </row>
    <row r="529" spans="1:9" ht="42.75" hidden="1" customHeight="1" x14ac:dyDescent="0.3">
      <c r="A529" s="15" t="s">
        <v>35</v>
      </c>
      <c r="B529" s="16" t="s">
        <v>292</v>
      </c>
      <c r="C529" s="17" t="s">
        <v>38</v>
      </c>
      <c r="D529" s="17" t="s">
        <v>52</v>
      </c>
      <c r="E529" s="17" t="s">
        <v>357</v>
      </c>
      <c r="F529" s="17" t="s">
        <v>36</v>
      </c>
      <c r="G529" s="18">
        <v>0</v>
      </c>
      <c r="H529" s="18">
        <v>0</v>
      </c>
      <c r="I529" s="9" t="e">
        <f t="shared" si="39"/>
        <v>#DIV/0!</v>
      </c>
    </row>
    <row r="530" spans="1:9" ht="0.75" customHeight="1" x14ac:dyDescent="0.3">
      <c r="A530" s="15" t="s">
        <v>248</v>
      </c>
      <c r="B530" s="16" t="s">
        <v>292</v>
      </c>
      <c r="C530" s="17" t="s">
        <v>38</v>
      </c>
      <c r="D530" s="17" t="s">
        <v>52</v>
      </c>
      <c r="E530" s="17" t="s">
        <v>249</v>
      </c>
      <c r="F530" s="17"/>
      <c r="G530" s="18">
        <f>G531</f>
        <v>0</v>
      </c>
      <c r="H530" s="18">
        <f>H531</f>
        <v>0</v>
      </c>
      <c r="I530" s="9" t="e">
        <f t="shared" si="39"/>
        <v>#DIV/0!</v>
      </c>
    </row>
    <row r="531" spans="1:9" ht="29.25" hidden="1" customHeight="1" x14ac:dyDescent="0.3">
      <c r="A531" s="19" t="s">
        <v>18</v>
      </c>
      <c r="B531" s="16" t="s">
        <v>292</v>
      </c>
      <c r="C531" s="17" t="s">
        <v>38</v>
      </c>
      <c r="D531" s="17" t="s">
        <v>52</v>
      </c>
      <c r="E531" s="17" t="s">
        <v>250</v>
      </c>
      <c r="F531" s="17"/>
      <c r="G531" s="18">
        <f>G532</f>
        <v>0</v>
      </c>
      <c r="H531" s="18">
        <f>H532</f>
        <v>0</v>
      </c>
      <c r="I531" s="9" t="e">
        <f t="shared" si="39"/>
        <v>#DIV/0!</v>
      </c>
    </row>
    <row r="532" spans="1:9" ht="42.75" hidden="1" customHeight="1" x14ac:dyDescent="0.3">
      <c r="A532" s="15" t="s">
        <v>35</v>
      </c>
      <c r="B532" s="16" t="s">
        <v>292</v>
      </c>
      <c r="C532" s="17" t="s">
        <v>38</v>
      </c>
      <c r="D532" s="17" t="s">
        <v>52</v>
      </c>
      <c r="E532" s="17" t="s">
        <v>250</v>
      </c>
      <c r="F532" s="17" t="s">
        <v>36</v>
      </c>
      <c r="G532" s="18">
        <v>0</v>
      </c>
      <c r="H532" s="18">
        <v>0</v>
      </c>
      <c r="I532" s="9" t="e">
        <f t="shared" si="39"/>
        <v>#DIV/0!</v>
      </c>
    </row>
    <row r="533" spans="1:9" ht="75.75" customHeight="1" x14ac:dyDescent="0.3">
      <c r="A533" s="15" t="s">
        <v>53</v>
      </c>
      <c r="B533" s="16" t="s">
        <v>292</v>
      </c>
      <c r="C533" s="17" t="s">
        <v>38</v>
      </c>
      <c r="D533" s="17" t="s">
        <v>52</v>
      </c>
      <c r="E533" s="17" t="s">
        <v>54</v>
      </c>
      <c r="F533" s="17"/>
      <c r="G533" s="18">
        <f>G534</f>
        <v>509.1</v>
      </c>
      <c r="H533" s="18">
        <f>H534</f>
        <v>509.1</v>
      </c>
      <c r="I533" s="9">
        <f t="shared" si="39"/>
        <v>100</v>
      </c>
    </row>
    <row r="534" spans="1:9" ht="27" customHeight="1" x14ac:dyDescent="0.3">
      <c r="A534" s="19" t="s">
        <v>18</v>
      </c>
      <c r="B534" s="16" t="s">
        <v>292</v>
      </c>
      <c r="C534" s="17" t="s">
        <v>38</v>
      </c>
      <c r="D534" s="17" t="s">
        <v>52</v>
      </c>
      <c r="E534" s="17" t="s">
        <v>55</v>
      </c>
      <c r="F534" s="17"/>
      <c r="G534" s="18">
        <f>G535</f>
        <v>509.1</v>
      </c>
      <c r="H534" s="18">
        <f>H535</f>
        <v>509.1</v>
      </c>
      <c r="I534" s="9">
        <f t="shared" si="39"/>
        <v>100</v>
      </c>
    </row>
    <row r="535" spans="1:9" ht="45" customHeight="1" x14ac:dyDescent="0.3">
      <c r="A535" s="15" t="s">
        <v>35</v>
      </c>
      <c r="B535" s="16" t="s">
        <v>292</v>
      </c>
      <c r="C535" s="17" t="s">
        <v>38</v>
      </c>
      <c r="D535" s="17" t="s">
        <v>52</v>
      </c>
      <c r="E535" s="17" t="s">
        <v>55</v>
      </c>
      <c r="F535" s="17" t="s">
        <v>36</v>
      </c>
      <c r="G535" s="18">
        <v>509.1</v>
      </c>
      <c r="H535" s="18">
        <v>509.1</v>
      </c>
      <c r="I535" s="9">
        <f t="shared" si="39"/>
        <v>100</v>
      </c>
    </row>
    <row r="536" spans="1:9" ht="29.25" customHeight="1" x14ac:dyDescent="0.3">
      <c r="A536" s="14" t="s">
        <v>56</v>
      </c>
      <c r="B536" s="11" t="s">
        <v>292</v>
      </c>
      <c r="C536" s="23" t="s">
        <v>44</v>
      </c>
      <c r="D536" s="23"/>
      <c r="E536" s="23"/>
      <c r="F536" s="23"/>
      <c r="G536" s="13">
        <f>G537+G568</f>
        <v>74835.000000000015</v>
      </c>
      <c r="H536" s="13">
        <f>H537+H568</f>
        <v>73867.000000000015</v>
      </c>
      <c r="I536" s="9">
        <f t="shared" si="39"/>
        <v>98.706487606066688</v>
      </c>
    </row>
    <row r="537" spans="1:9" ht="12.75" customHeight="1" x14ac:dyDescent="0.3">
      <c r="A537" s="22" t="s">
        <v>57</v>
      </c>
      <c r="B537" s="11" t="s">
        <v>292</v>
      </c>
      <c r="C537" s="23" t="s">
        <v>44</v>
      </c>
      <c r="D537" s="23" t="s">
        <v>58</v>
      </c>
      <c r="E537" s="23"/>
      <c r="F537" s="23"/>
      <c r="G537" s="13">
        <f>G541+G564+G560</f>
        <v>74218.000000000015</v>
      </c>
      <c r="H537" s="13">
        <f>H541+H564+H560</f>
        <v>73250.000000000015</v>
      </c>
      <c r="I537" s="9">
        <f t="shared" si="39"/>
        <v>98.695734188471789</v>
      </c>
    </row>
    <row r="538" spans="1:9" ht="63" hidden="1" customHeight="1" x14ac:dyDescent="0.3">
      <c r="A538" s="19" t="s">
        <v>358</v>
      </c>
      <c r="B538" s="16" t="s">
        <v>292</v>
      </c>
      <c r="C538" s="25" t="s">
        <v>44</v>
      </c>
      <c r="D538" s="25" t="s">
        <v>58</v>
      </c>
      <c r="E538" s="25" t="s">
        <v>359</v>
      </c>
      <c r="F538" s="25"/>
      <c r="G538" s="18"/>
      <c r="H538" s="18"/>
      <c r="I538" s="9" t="e">
        <f t="shared" si="39"/>
        <v>#DIV/0!</v>
      </c>
    </row>
    <row r="539" spans="1:9" ht="78.75" hidden="1" customHeight="1" x14ac:dyDescent="0.3">
      <c r="A539" s="19" t="s">
        <v>360</v>
      </c>
      <c r="B539" s="16" t="s">
        <v>292</v>
      </c>
      <c r="C539" s="25" t="s">
        <v>44</v>
      </c>
      <c r="D539" s="25" t="s">
        <v>58</v>
      </c>
      <c r="E539" s="25" t="s">
        <v>361</v>
      </c>
      <c r="F539" s="25"/>
      <c r="G539" s="18"/>
      <c r="H539" s="18"/>
      <c r="I539" s="9" t="e">
        <f t="shared" si="39"/>
        <v>#DIV/0!</v>
      </c>
    </row>
    <row r="540" spans="1:9" ht="15.75" hidden="1" customHeight="1" x14ac:dyDescent="0.3">
      <c r="A540" s="20" t="s">
        <v>362</v>
      </c>
      <c r="B540" s="16" t="s">
        <v>292</v>
      </c>
      <c r="C540" s="25" t="s">
        <v>44</v>
      </c>
      <c r="D540" s="25" t="s">
        <v>58</v>
      </c>
      <c r="E540" s="25" t="s">
        <v>361</v>
      </c>
      <c r="F540" s="25" t="s">
        <v>314</v>
      </c>
      <c r="G540" s="18"/>
      <c r="H540" s="18"/>
      <c r="I540" s="9" t="e">
        <f t="shared" si="39"/>
        <v>#DIV/0!</v>
      </c>
    </row>
    <row r="541" spans="1:9" ht="75.75" customHeight="1" x14ac:dyDescent="0.3">
      <c r="A541" s="20" t="s">
        <v>363</v>
      </c>
      <c r="B541" s="16" t="s">
        <v>292</v>
      </c>
      <c r="C541" s="25" t="s">
        <v>44</v>
      </c>
      <c r="D541" s="25" t="s">
        <v>58</v>
      </c>
      <c r="E541" s="25" t="s">
        <v>60</v>
      </c>
      <c r="F541" s="25"/>
      <c r="G541" s="18">
        <f>G542+G550+G554+G548+G545</f>
        <v>74218.000000000015</v>
      </c>
      <c r="H541" s="18">
        <f>H542+H550+H554+H548+H545</f>
        <v>73250.000000000015</v>
      </c>
      <c r="I541" s="9">
        <f t="shared" si="39"/>
        <v>98.695734188471789</v>
      </c>
    </row>
    <row r="542" spans="1:9" ht="28.5" customHeight="1" x14ac:dyDescent="0.3">
      <c r="A542" s="19" t="s">
        <v>18</v>
      </c>
      <c r="B542" s="16" t="s">
        <v>292</v>
      </c>
      <c r="C542" s="25" t="s">
        <v>44</v>
      </c>
      <c r="D542" s="25" t="s">
        <v>58</v>
      </c>
      <c r="E542" s="25" t="s">
        <v>251</v>
      </c>
      <c r="F542" s="25"/>
      <c r="G542" s="18">
        <f>G544+G543</f>
        <v>17307</v>
      </c>
      <c r="H542" s="18">
        <f>H544+H543</f>
        <v>17307</v>
      </c>
      <c r="I542" s="9">
        <f t="shared" si="39"/>
        <v>100</v>
      </c>
    </row>
    <row r="543" spans="1:9" ht="44.25" customHeight="1" x14ac:dyDescent="0.3">
      <c r="A543" s="15" t="s">
        <v>35</v>
      </c>
      <c r="B543" s="16" t="s">
        <v>292</v>
      </c>
      <c r="C543" s="25" t="s">
        <v>44</v>
      </c>
      <c r="D543" s="25" t="s">
        <v>58</v>
      </c>
      <c r="E543" s="25" t="s">
        <v>251</v>
      </c>
      <c r="F543" s="25" t="s">
        <v>36</v>
      </c>
      <c r="G543" s="18">
        <v>183.9</v>
      </c>
      <c r="H543" s="18">
        <v>183.9</v>
      </c>
      <c r="I543" s="9">
        <f t="shared" si="39"/>
        <v>100</v>
      </c>
    </row>
    <row r="544" spans="1:9" ht="75.75" customHeight="1" x14ac:dyDescent="0.3">
      <c r="A544" s="20" t="s">
        <v>364</v>
      </c>
      <c r="B544" s="16" t="s">
        <v>292</v>
      </c>
      <c r="C544" s="25" t="s">
        <v>44</v>
      </c>
      <c r="D544" s="25" t="s">
        <v>58</v>
      </c>
      <c r="E544" s="25" t="s">
        <v>251</v>
      </c>
      <c r="F544" s="25" t="s">
        <v>365</v>
      </c>
      <c r="G544" s="18">
        <v>17123.099999999999</v>
      </c>
      <c r="H544" s="18">
        <v>17123.099999999999</v>
      </c>
      <c r="I544" s="9">
        <f t="shared" si="39"/>
        <v>100</v>
      </c>
    </row>
    <row r="545" spans="1:9" ht="93" customHeight="1" x14ac:dyDescent="0.3">
      <c r="A545" s="20" t="s">
        <v>366</v>
      </c>
      <c r="B545" s="16" t="s">
        <v>292</v>
      </c>
      <c r="C545" s="25" t="s">
        <v>44</v>
      </c>
      <c r="D545" s="25" t="s">
        <v>58</v>
      </c>
      <c r="E545" s="25" t="s">
        <v>367</v>
      </c>
      <c r="F545" s="25"/>
      <c r="G545" s="18">
        <f>G546+G547</f>
        <v>1052.8</v>
      </c>
      <c r="H545" s="18">
        <f>H546+H547</f>
        <v>1052.8</v>
      </c>
      <c r="I545" s="9">
        <f t="shared" si="39"/>
        <v>100</v>
      </c>
    </row>
    <row r="546" spans="1:9" ht="44.25" customHeight="1" x14ac:dyDescent="0.3">
      <c r="A546" s="15" t="s">
        <v>35</v>
      </c>
      <c r="B546" s="16" t="s">
        <v>292</v>
      </c>
      <c r="C546" s="25" t="s">
        <v>44</v>
      </c>
      <c r="D546" s="25" t="s">
        <v>58</v>
      </c>
      <c r="E546" s="25" t="s">
        <v>367</v>
      </c>
      <c r="F546" s="25" t="s">
        <v>36</v>
      </c>
      <c r="G546" s="18">
        <v>470.9</v>
      </c>
      <c r="H546" s="18">
        <v>470.9</v>
      </c>
      <c r="I546" s="9">
        <f t="shared" si="39"/>
        <v>100</v>
      </c>
    </row>
    <row r="547" spans="1:9" ht="14.25" customHeight="1" x14ac:dyDescent="0.3">
      <c r="A547" s="20" t="s">
        <v>20</v>
      </c>
      <c r="B547" s="16" t="s">
        <v>292</v>
      </c>
      <c r="C547" s="25" t="s">
        <v>44</v>
      </c>
      <c r="D547" s="25" t="s">
        <v>58</v>
      </c>
      <c r="E547" s="25" t="s">
        <v>367</v>
      </c>
      <c r="F547" s="25" t="s">
        <v>21</v>
      </c>
      <c r="G547" s="18">
        <v>581.9</v>
      </c>
      <c r="H547" s="18">
        <v>581.9</v>
      </c>
      <c r="I547" s="9">
        <f t="shared" si="39"/>
        <v>100</v>
      </c>
    </row>
    <row r="548" spans="1:9" ht="43.5" customHeight="1" x14ac:dyDescent="0.3">
      <c r="A548" s="15" t="s">
        <v>253</v>
      </c>
      <c r="B548" s="16" t="s">
        <v>292</v>
      </c>
      <c r="C548" s="25" t="s">
        <v>44</v>
      </c>
      <c r="D548" s="25" t="s">
        <v>58</v>
      </c>
      <c r="E548" s="25" t="s">
        <v>254</v>
      </c>
      <c r="F548" s="25"/>
      <c r="G548" s="18">
        <f>G549</f>
        <v>48794.8</v>
      </c>
      <c r="H548" s="18">
        <f>H549</f>
        <v>48794.8</v>
      </c>
      <c r="I548" s="9">
        <f t="shared" si="39"/>
        <v>100</v>
      </c>
    </row>
    <row r="549" spans="1:9" ht="29.25" customHeight="1" x14ac:dyDescent="0.3">
      <c r="A549" s="15" t="s">
        <v>35</v>
      </c>
      <c r="B549" s="16" t="s">
        <v>292</v>
      </c>
      <c r="C549" s="25" t="s">
        <v>44</v>
      </c>
      <c r="D549" s="25" t="s">
        <v>58</v>
      </c>
      <c r="E549" s="25" t="s">
        <v>254</v>
      </c>
      <c r="F549" s="25" t="s">
        <v>36</v>
      </c>
      <c r="G549" s="18">
        <v>48794.8</v>
      </c>
      <c r="H549" s="18">
        <v>48794.8</v>
      </c>
      <c r="I549" s="9">
        <f t="shared" si="39"/>
        <v>100</v>
      </c>
    </row>
    <row r="550" spans="1:9" ht="12.75" customHeight="1" x14ac:dyDescent="0.3">
      <c r="A550" s="20" t="s">
        <v>61</v>
      </c>
      <c r="B550" s="16" t="s">
        <v>292</v>
      </c>
      <c r="C550" s="25" t="s">
        <v>44</v>
      </c>
      <c r="D550" s="25" t="s">
        <v>58</v>
      </c>
      <c r="E550" s="25" t="s">
        <v>62</v>
      </c>
      <c r="F550" s="25"/>
      <c r="G550" s="18">
        <f>G551</f>
        <v>540</v>
      </c>
      <c r="H550" s="18">
        <f>H551</f>
        <v>540</v>
      </c>
      <c r="I550" s="9">
        <f t="shared" si="39"/>
        <v>100</v>
      </c>
    </row>
    <row r="551" spans="1:9" ht="43.5" customHeight="1" x14ac:dyDescent="0.3">
      <c r="A551" s="20" t="s">
        <v>368</v>
      </c>
      <c r="B551" s="16" t="s">
        <v>292</v>
      </c>
      <c r="C551" s="17" t="s">
        <v>44</v>
      </c>
      <c r="D551" s="17" t="s">
        <v>58</v>
      </c>
      <c r="E551" s="17" t="s">
        <v>64</v>
      </c>
      <c r="F551" s="26"/>
      <c r="G551" s="18">
        <f>G552+G553</f>
        <v>540</v>
      </c>
      <c r="H551" s="18">
        <f>H552+H553</f>
        <v>540</v>
      </c>
      <c r="I551" s="9">
        <f t="shared" si="39"/>
        <v>100</v>
      </c>
    </row>
    <row r="552" spans="1:9" ht="43.5" customHeight="1" x14ac:dyDescent="0.3">
      <c r="A552" s="15" t="s">
        <v>35</v>
      </c>
      <c r="B552" s="16" t="s">
        <v>292</v>
      </c>
      <c r="C552" s="17" t="s">
        <v>44</v>
      </c>
      <c r="D552" s="17" t="s">
        <v>58</v>
      </c>
      <c r="E552" s="17" t="s">
        <v>64</v>
      </c>
      <c r="F552" s="26" t="s">
        <v>36</v>
      </c>
      <c r="G552" s="18">
        <v>540</v>
      </c>
      <c r="H552" s="18">
        <v>540</v>
      </c>
      <c r="I552" s="9">
        <f t="shared" si="39"/>
        <v>100</v>
      </c>
    </row>
    <row r="553" spans="1:9" ht="12.75" hidden="1" customHeight="1" x14ac:dyDescent="0.3">
      <c r="A553" s="20" t="s">
        <v>20</v>
      </c>
      <c r="B553" s="16" t="s">
        <v>292</v>
      </c>
      <c r="C553" s="17" t="s">
        <v>44</v>
      </c>
      <c r="D553" s="17" t="s">
        <v>58</v>
      </c>
      <c r="E553" s="17" t="s">
        <v>252</v>
      </c>
      <c r="F553" s="26" t="s">
        <v>21</v>
      </c>
      <c r="G553" s="18"/>
      <c r="H553" s="18"/>
      <c r="I553" s="9" t="e">
        <f t="shared" si="39"/>
        <v>#DIV/0!</v>
      </c>
    </row>
    <row r="554" spans="1:9" ht="27.75" customHeight="1" x14ac:dyDescent="0.3">
      <c r="A554" s="15" t="s">
        <v>255</v>
      </c>
      <c r="B554" s="16" t="s">
        <v>292</v>
      </c>
      <c r="C554" s="17" t="s">
        <v>44</v>
      </c>
      <c r="D554" s="17" t="s">
        <v>58</v>
      </c>
      <c r="E554" s="17" t="s">
        <v>256</v>
      </c>
      <c r="F554" s="26"/>
      <c r="G554" s="18">
        <f>G555</f>
        <v>6523.4</v>
      </c>
      <c r="H554" s="18">
        <f>H555</f>
        <v>5555.4</v>
      </c>
      <c r="I554" s="9">
        <f t="shared" si="39"/>
        <v>85.16111230340006</v>
      </c>
    </row>
    <row r="555" spans="1:9" ht="75.75" customHeight="1" x14ac:dyDescent="0.3">
      <c r="A555" s="15" t="s">
        <v>369</v>
      </c>
      <c r="B555" s="16" t="s">
        <v>292</v>
      </c>
      <c r="C555" s="17" t="s">
        <v>44</v>
      </c>
      <c r="D555" s="17" t="s">
        <v>58</v>
      </c>
      <c r="E555" s="17" t="s">
        <v>258</v>
      </c>
      <c r="F555" s="26"/>
      <c r="G555" s="18">
        <f>G556</f>
        <v>6523.4</v>
      </c>
      <c r="H555" s="18">
        <f>H556</f>
        <v>5555.4</v>
      </c>
      <c r="I555" s="9">
        <f t="shared" si="39"/>
        <v>85.16111230340006</v>
      </c>
    </row>
    <row r="556" spans="1:9" ht="43.5" customHeight="1" x14ac:dyDescent="0.3">
      <c r="A556" s="15" t="s">
        <v>35</v>
      </c>
      <c r="B556" s="16" t="s">
        <v>292</v>
      </c>
      <c r="C556" s="17" t="s">
        <v>44</v>
      </c>
      <c r="D556" s="17" t="s">
        <v>58</v>
      </c>
      <c r="E556" s="17" t="s">
        <v>258</v>
      </c>
      <c r="F556" s="26" t="s">
        <v>36</v>
      </c>
      <c r="G556" s="18">
        <v>6523.4</v>
      </c>
      <c r="H556" s="18">
        <v>5555.4</v>
      </c>
      <c r="I556" s="9">
        <f t="shared" si="39"/>
        <v>85.16111230340006</v>
      </c>
    </row>
    <row r="557" spans="1:9" ht="27.75" hidden="1" customHeight="1" x14ac:dyDescent="0.3">
      <c r="A557" s="19" t="s">
        <v>370</v>
      </c>
      <c r="B557" s="16" t="s">
        <v>292</v>
      </c>
      <c r="C557" s="17" t="s">
        <v>44</v>
      </c>
      <c r="D557" s="17" t="s">
        <v>58</v>
      </c>
      <c r="E557" s="17" t="s">
        <v>260</v>
      </c>
      <c r="F557" s="26"/>
      <c r="G557" s="18"/>
      <c r="H557" s="18"/>
      <c r="I557" s="9" t="e">
        <f t="shared" si="39"/>
        <v>#DIV/0!</v>
      </c>
    </row>
    <row r="558" spans="1:9" ht="27.75" hidden="1" customHeight="1" x14ac:dyDescent="0.3">
      <c r="A558" s="19" t="s">
        <v>371</v>
      </c>
      <c r="B558" s="16" t="s">
        <v>292</v>
      </c>
      <c r="C558" s="17" t="s">
        <v>44</v>
      </c>
      <c r="D558" s="17" t="s">
        <v>58</v>
      </c>
      <c r="E558" s="17" t="s">
        <v>372</v>
      </c>
      <c r="F558" s="26"/>
      <c r="G558" s="18"/>
      <c r="H558" s="18"/>
      <c r="I558" s="9" t="e">
        <f t="shared" si="39"/>
        <v>#DIV/0!</v>
      </c>
    </row>
    <row r="559" spans="1:9" ht="43.5" hidden="1" customHeight="1" x14ac:dyDescent="0.3">
      <c r="A559" s="15" t="s">
        <v>35</v>
      </c>
      <c r="B559" s="16" t="s">
        <v>292</v>
      </c>
      <c r="C559" s="17" t="s">
        <v>44</v>
      </c>
      <c r="D559" s="17" t="s">
        <v>58</v>
      </c>
      <c r="E559" s="17" t="s">
        <v>372</v>
      </c>
      <c r="F559" s="26" t="s">
        <v>36</v>
      </c>
      <c r="G559" s="18"/>
      <c r="H559" s="18"/>
      <c r="I559" s="9" t="e">
        <f t="shared" si="39"/>
        <v>#DIV/0!</v>
      </c>
    </row>
    <row r="560" spans="1:9" ht="30.75" hidden="1" customHeight="1" x14ac:dyDescent="0.3">
      <c r="A560" s="15" t="s">
        <v>373</v>
      </c>
      <c r="B560" s="16" t="s">
        <v>292</v>
      </c>
      <c r="C560" s="17" t="s">
        <v>44</v>
      </c>
      <c r="D560" s="17" t="s">
        <v>58</v>
      </c>
      <c r="E560" s="17" t="s">
        <v>374</v>
      </c>
      <c r="F560" s="26"/>
      <c r="G560" s="18">
        <f t="shared" ref="G560:H562" si="40">G561</f>
        <v>0</v>
      </c>
      <c r="H560" s="18">
        <f t="shared" si="40"/>
        <v>0</v>
      </c>
      <c r="I560" s="9" t="e">
        <f t="shared" si="39"/>
        <v>#DIV/0!</v>
      </c>
    </row>
    <row r="561" spans="1:9" ht="28.5" hidden="1" customHeight="1" x14ac:dyDescent="0.3">
      <c r="A561" s="15" t="s">
        <v>182</v>
      </c>
      <c r="B561" s="16" t="s">
        <v>292</v>
      </c>
      <c r="C561" s="17" t="s">
        <v>44</v>
      </c>
      <c r="D561" s="17" t="s">
        <v>58</v>
      </c>
      <c r="E561" s="17" t="s">
        <v>375</v>
      </c>
      <c r="F561" s="26"/>
      <c r="G561" s="18">
        <f t="shared" si="40"/>
        <v>0</v>
      </c>
      <c r="H561" s="18">
        <f t="shared" si="40"/>
        <v>0</v>
      </c>
      <c r="I561" s="9" t="e">
        <f t="shared" si="39"/>
        <v>#DIV/0!</v>
      </c>
    </row>
    <row r="562" spans="1:9" ht="30" hidden="1" customHeight="1" x14ac:dyDescent="0.3">
      <c r="A562" s="15" t="s">
        <v>376</v>
      </c>
      <c r="B562" s="16" t="s">
        <v>292</v>
      </c>
      <c r="C562" s="17" t="s">
        <v>44</v>
      </c>
      <c r="D562" s="17" t="s">
        <v>58</v>
      </c>
      <c r="E562" s="17" t="s">
        <v>377</v>
      </c>
      <c r="F562" s="26"/>
      <c r="G562" s="18">
        <f t="shared" si="40"/>
        <v>0</v>
      </c>
      <c r="H562" s="18">
        <f t="shared" si="40"/>
        <v>0</v>
      </c>
      <c r="I562" s="9" t="e">
        <f t="shared" si="39"/>
        <v>#DIV/0!</v>
      </c>
    </row>
    <row r="563" spans="1:9" ht="30" hidden="1" customHeight="1" x14ac:dyDescent="0.3">
      <c r="A563" s="20" t="s">
        <v>140</v>
      </c>
      <c r="B563" s="16" t="s">
        <v>292</v>
      </c>
      <c r="C563" s="17" t="s">
        <v>44</v>
      </c>
      <c r="D563" s="17" t="s">
        <v>58</v>
      </c>
      <c r="E563" s="17" t="s">
        <v>377</v>
      </c>
      <c r="F563" s="26" t="s">
        <v>141</v>
      </c>
      <c r="G563" s="18"/>
      <c r="H563" s="18"/>
      <c r="I563" s="9" t="e">
        <f t="shared" si="39"/>
        <v>#DIV/0!</v>
      </c>
    </row>
    <row r="564" spans="1:9" ht="57" hidden="1" customHeight="1" x14ac:dyDescent="0.3">
      <c r="A564" s="15" t="s">
        <v>197</v>
      </c>
      <c r="B564" s="16" t="s">
        <v>292</v>
      </c>
      <c r="C564" s="25" t="s">
        <v>44</v>
      </c>
      <c r="D564" s="25" t="s">
        <v>58</v>
      </c>
      <c r="E564" s="25" t="s">
        <v>198</v>
      </c>
      <c r="F564" s="26"/>
      <c r="G564" s="18">
        <f t="shared" ref="G564:H566" si="41">G565</f>
        <v>0</v>
      </c>
      <c r="H564" s="18">
        <f t="shared" si="41"/>
        <v>0</v>
      </c>
      <c r="I564" s="9" t="e">
        <f t="shared" si="39"/>
        <v>#DIV/0!</v>
      </c>
    </row>
    <row r="565" spans="1:9" ht="15" hidden="1" customHeight="1" x14ac:dyDescent="0.3">
      <c r="A565" s="20" t="s">
        <v>186</v>
      </c>
      <c r="B565" s="16" t="s">
        <v>292</v>
      </c>
      <c r="C565" s="25" t="s">
        <v>44</v>
      </c>
      <c r="D565" s="25" t="s">
        <v>58</v>
      </c>
      <c r="E565" s="25" t="s">
        <v>187</v>
      </c>
      <c r="F565" s="25"/>
      <c r="G565" s="18">
        <f t="shared" si="41"/>
        <v>0</v>
      </c>
      <c r="H565" s="18">
        <f t="shared" si="41"/>
        <v>0</v>
      </c>
      <c r="I565" s="9" t="e">
        <f t="shared" si="39"/>
        <v>#DIV/0!</v>
      </c>
    </row>
    <row r="566" spans="1:9" ht="29.25" hidden="1" customHeight="1" x14ac:dyDescent="0.3">
      <c r="A566" s="20" t="s">
        <v>222</v>
      </c>
      <c r="B566" s="16" t="s">
        <v>292</v>
      </c>
      <c r="C566" s="25" t="s">
        <v>44</v>
      </c>
      <c r="D566" s="25" t="s">
        <v>58</v>
      </c>
      <c r="E566" s="25" t="s">
        <v>189</v>
      </c>
      <c r="F566" s="25"/>
      <c r="G566" s="18">
        <f t="shared" si="41"/>
        <v>0</v>
      </c>
      <c r="H566" s="18">
        <f t="shared" si="41"/>
        <v>0</v>
      </c>
      <c r="I566" s="9" t="e">
        <f t="shared" si="39"/>
        <v>#DIV/0!</v>
      </c>
    </row>
    <row r="567" spans="1:9" ht="44.25" hidden="1" customHeight="1" x14ac:dyDescent="0.3">
      <c r="A567" s="15" t="s">
        <v>35</v>
      </c>
      <c r="B567" s="16" t="s">
        <v>292</v>
      </c>
      <c r="C567" s="25" t="s">
        <v>44</v>
      </c>
      <c r="D567" s="25" t="s">
        <v>58</v>
      </c>
      <c r="E567" s="25" t="s">
        <v>189</v>
      </c>
      <c r="F567" s="25" t="s">
        <v>36</v>
      </c>
      <c r="G567" s="18"/>
      <c r="H567" s="18"/>
      <c r="I567" s="9" t="e">
        <f t="shared" si="39"/>
        <v>#DIV/0!</v>
      </c>
    </row>
    <row r="568" spans="1:9" ht="13.5" customHeight="1" x14ac:dyDescent="0.3">
      <c r="A568" s="14" t="s">
        <v>263</v>
      </c>
      <c r="B568" s="11" t="s">
        <v>292</v>
      </c>
      <c r="C568" s="23" t="s">
        <v>44</v>
      </c>
      <c r="D568" s="23" t="s">
        <v>29</v>
      </c>
      <c r="E568" s="23"/>
      <c r="F568" s="23"/>
      <c r="G568" s="13">
        <f>G569+G575+G572+G578</f>
        <v>617</v>
      </c>
      <c r="H568" s="13">
        <f>H569+H575+H572+H578</f>
        <v>617</v>
      </c>
      <c r="I568" s="9">
        <f t="shared" si="39"/>
        <v>100</v>
      </c>
    </row>
    <row r="569" spans="1:9" ht="90.75" hidden="1" customHeight="1" x14ac:dyDescent="0.3">
      <c r="A569" s="20" t="s">
        <v>378</v>
      </c>
      <c r="B569" s="16" t="s">
        <v>292</v>
      </c>
      <c r="C569" s="25" t="s">
        <v>44</v>
      </c>
      <c r="D569" s="25" t="s">
        <v>29</v>
      </c>
      <c r="E569" s="25" t="s">
        <v>60</v>
      </c>
      <c r="F569" s="25"/>
      <c r="G569" s="18">
        <f>G570</f>
        <v>0</v>
      </c>
      <c r="H569" s="18">
        <f>H570</f>
        <v>0</v>
      </c>
      <c r="I569" s="9" t="e">
        <f t="shared" si="39"/>
        <v>#DIV/0!</v>
      </c>
    </row>
    <row r="570" spans="1:9" ht="27" hidden="1" customHeight="1" x14ac:dyDescent="0.3">
      <c r="A570" s="19" t="s">
        <v>18</v>
      </c>
      <c r="B570" s="16" t="s">
        <v>292</v>
      </c>
      <c r="C570" s="25" t="s">
        <v>44</v>
      </c>
      <c r="D570" s="25" t="s">
        <v>29</v>
      </c>
      <c r="E570" s="25" t="s">
        <v>251</v>
      </c>
      <c r="F570" s="25"/>
      <c r="G570" s="18">
        <f>G571</f>
        <v>0</v>
      </c>
      <c r="H570" s="18">
        <f>H571</f>
        <v>0</v>
      </c>
      <c r="I570" s="9" t="e">
        <f t="shared" si="39"/>
        <v>#DIV/0!</v>
      </c>
    </row>
    <row r="571" spans="1:9" ht="43.5" hidden="1" customHeight="1" x14ac:dyDescent="0.3">
      <c r="A571" s="15" t="s">
        <v>35</v>
      </c>
      <c r="B571" s="16" t="s">
        <v>292</v>
      </c>
      <c r="C571" s="25" t="s">
        <v>44</v>
      </c>
      <c r="D571" s="25" t="s">
        <v>29</v>
      </c>
      <c r="E571" s="25" t="s">
        <v>251</v>
      </c>
      <c r="F571" s="25" t="s">
        <v>36</v>
      </c>
      <c r="G571" s="18">
        <v>0</v>
      </c>
      <c r="H571" s="18">
        <v>0</v>
      </c>
      <c r="I571" s="9" t="e">
        <f t="shared" si="39"/>
        <v>#DIV/0!</v>
      </c>
    </row>
    <row r="572" spans="1:9" ht="60" hidden="1" customHeight="1" x14ac:dyDescent="0.3">
      <c r="A572" s="15" t="s">
        <v>248</v>
      </c>
      <c r="B572" s="16" t="s">
        <v>292</v>
      </c>
      <c r="C572" s="25" t="s">
        <v>44</v>
      </c>
      <c r="D572" s="25" t="s">
        <v>29</v>
      </c>
      <c r="E572" s="17" t="s">
        <v>249</v>
      </c>
      <c r="F572" s="17"/>
      <c r="G572" s="18">
        <f>G573</f>
        <v>0</v>
      </c>
      <c r="H572" s="18">
        <f>H573</f>
        <v>0</v>
      </c>
      <c r="I572" s="9" t="e">
        <f t="shared" si="39"/>
        <v>#DIV/0!</v>
      </c>
    </row>
    <row r="573" spans="1:9" ht="30" hidden="1" customHeight="1" x14ac:dyDescent="0.3">
      <c r="A573" s="19" t="s">
        <v>18</v>
      </c>
      <c r="B573" s="16" t="s">
        <v>292</v>
      </c>
      <c r="C573" s="25" t="s">
        <v>44</v>
      </c>
      <c r="D573" s="25" t="s">
        <v>29</v>
      </c>
      <c r="E573" s="17" t="s">
        <v>250</v>
      </c>
      <c r="F573" s="17"/>
      <c r="G573" s="18">
        <f>G574</f>
        <v>0</v>
      </c>
      <c r="H573" s="18">
        <f>H574</f>
        <v>0</v>
      </c>
      <c r="I573" s="9" t="e">
        <f t="shared" si="39"/>
        <v>#DIV/0!</v>
      </c>
    </row>
    <row r="574" spans="1:9" ht="42" hidden="1" customHeight="1" x14ac:dyDescent="0.3">
      <c r="A574" s="15" t="s">
        <v>35</v>
      </c>
      <c r="B574" s="16" t="s">
        <v>292</v>
      </c>
      <c r="C574" s="17" t="s">
        <v>44</v>
      </c>
      <c r="D574" s="17" t="s">
        <v>29</v>
      </c>
      <c r="E574" s="17" t="s">
        <v>250</v>
      </c>
      <c r="F574" s="17" t="s">
        <v>36</v>
      </c>
      <c r="G574" s="18"/>
      <c r="H574" s="18"/>
      <c r="I574" s="9" t="e">
        <f t="shared" si="39"/>
        <v>#DIV/0!</v>
      </c>
    </row>
    <row r="575" spans="1:9" ht="0.75" customHeight="1" x14ac:dyDescent="0.3">
      <c r="A575" s="20" t="s">
        <v>379</v>
      </c>
      <c r="B575" s="16" t="s">
        <v>292</v>
      </c>
      <c r="C575" s="25" t="s">
        <v>44</v>
      </c>
      <c r="D575" s="25" t="s">
        <v>29</v>
      </c>
      <c r="E575" s="25" t="s">
        <v>266</v>
      </c>
      <c r="F575" s="25"/>
      <c r="G575" s="18">
        <f>G576</f>
        <v>0</v>
      </c>
      <c r="H575" s="18">
        <f>H576</f>
        <v>0</v>
      </c>
      <c r="I575" s="9" t="e">
        <f t="shared" si="39"/>
        <v>#DIV/0!</v>
      </c>
    </row>
    <row r="576" spans="1:9" ht="29.25" hidden="1" customHeight="1" x14ac:dyDescent="0.3">
      <c r="A576" s="19" t="s">
        <v>18</v>
      </c>
      <c r="B576" s="16" t="s">
        <v>292</v>
      </c>
      <c r="C576" s="25" t="s">
        <v>44</v>
      </c>
      <c r="D576" s="25" t="s">
        <v>29</v>
      </c>
      <c r="E576" s="25" t="s">
        <v>267</v>
      </c>
      <c r="F576" s="25"/>
      <c r="G576" s="18">
        <f>G577</f>
        <v>0</v>
      </c>
      <c r="H576" s="18">
        <f>H577</f>
        <v>0</v>
      </c>
      <c r="I576" s="9" t="e">
        <f t="shared" si="39"/>
        <v>#DIV/0!</v>
      </c>
    </row>
    <row r="577" spans="1:9" ht="44.25" hidden="1" customHeight="1" x14ac:dyDescent="0.3">
      <c r="A577" s="15" t="s">
        <v>35</v>
      </c>
      <c r="B577" s="16" t="s">
        <v>292</v>
      </c>
      <c r="C577" s="25" t="s">
        <v>44</v>
      </c>
      <c r="D577" s="25" t="s">
        <v>29</v>
      </c>
      <c r="E577" s="25" t="s">
        <v>267</v>
      </c>
      <c r="F577" s="25" t="s">
        <v>36</v>
      </c>
      <c r="G577" s="18">
        <v>0</v>
      </c>
      <c r="H577" s="18">
        <v>0</v>
      </c>
      <c r="I577" s="9" t="e">
        <f t="shared" si="39"/>
        <v>#DIV/0!</v>
      </c>
    </row>
    <row r="578" spans="1:9" ht="28.5" customHeight="1" x14ac:dyDescent="0.3">
      <c r="A578" s="15" t="s">
        <v>373</v>
      </c>
      <c r="B578" s="16" t="s">
        <v>292</v>
      </c>
      <c r="C578" s="25" t="s">
        <v>44</v>
      </c>
      <c r="D578" s="25" t="s">
        <v>29</v>
      </c>
      <c r="E578" s="25" t="s">
        <v>374</v>
      </c>
      <c r="F578" s="25"/>
      <c r="G578" s="18">
        <f>G579</f>
        <v>617</v>
      </c>
      <c r="H578" s="18">
        <f>H579</f>
        <v>617</v>
      </c>
      <c r="I578" s="9">
        <f t="shared" si="39"/>
        <v>100</v>
      </c>
    </row>
    <row r="579" spans="1:9" ht="27.75" customHeight="1" x14ac:dyDescent="0.3">
      <c r="A579" s="20" t="s">
        <v>182</v>
      </c>
      <c r="B579" s="16" t="s">
        <v>292</v>
      </c>
      <c r="C579" s="25" t="s">
        <v>44</v>
      </c>
      <c r="D579" s="25" t="s">
        <v>29</v>
      </c>
      <c r="E579" s="25" t="s">
        <v>375</v>
      </c>
      <c r="F579" s="25"/>
      <c r="G579" s="18">
        <f>G580+G582</f>
        <v>617</v>
      </c>
      <c r="H579" s="18">
        <f>H580+H582</f>
        <v>617</v>
      </c>
      <c r="I579" s="9">
        <f t="shared" si="39"/>
        <v>100</v>
      </c>
    </row>
    <row r="580" spans="1:9" ht="29.25" customHeight="1" x14ac:dyDescent="0.3">
      <c r="A580" s="20" t="s">
        <v>380</v>
      </c>
      <c r="B580" s="16" t="s">
        <v>292</v>
      </c>
      <c r="C580" s="25" t="s">
        <v>44</v>
      </c>
      <c r="D580" s="25" t="s">
        <v>29</v>
      </c>
      <c r="E580" s="25" t="s">
        <v>381</v>
      </c>
      <c r="F580" s="25"/>
      <c r="G580" s="18">
        <f>G581</f>
        <v>152.30000000000001</v>
      </c>
      <c r="H580" s="18">
        <f>H581</f>
        <v>152.30000000000001</v>
      </c>
      <c r="I580" s="9">
        <f t="shared" si="39"/>
        <v>100</v>
      </c>
    </row>
    <row r="581" spans="1:9" ht="12.75" customHeight="1" x14ac:dyDescent="0.3">
      <c r="A581" s="20" t="s">
        <v>20</v>
      </c>
      <c r="B581" s="16" t="s">
        <v>292</v>
      </c>
      <c r="C581" s="25" t="s">
        <v>44</v>
      </c>
      <c r="D581" s="25" t="s">
        <v>29</v>
      </c>
      <c r="E581" s="25" t="s">
        <v>381</v>
      </c>
      <c r="F581" s="25" t="s">
        <v>21</v>
      </c>
      <c r="G581" s="18">
        <v>152.30000000000001</v>
      </c>
      <c r="H581" s="18">
        <v>152.30000000000001</v>
      </c>
      <c r="I581" s="9">
        <f t="shared" si="39"/>
        <v>100</v>
      </c>
    </row>
    <row r="582" spans="1:9" ht="45.75" customHeight="1" x14ac:dyDescent="0.3">
      <c r="A582" s="20" t="s">
        <v>382</v>
      </c>
      <c r="B582" s="16" t="s">
        <v>292</v>
      </c>
      <c r="C582" s="25" t="s">
        <v>44</v>
      </c>
      <c r="D582" s="25" t="s">
        <v>29</v>
      </c>
      <c r="E582" s="25" t="s">
        <v>383</v>
      </c>
      <c r="F582" s="25"/>
      <c r="G582" s="18">
        <f>G583+G584</f>
        <v>464.7</v>
      </c>
      <c r="H582" s="18">
        <f>H583+H584</f>
        <v>464.7</v>
      </c>
      <c r="I582" s="9">
        <f t="shared" si="39"/>
        <v>100</v>
      </c>
    </row>
    <row r="583" spans="1:9" ht="27" hidden="1" customHeight="1" x14ac:dyDescent="0.3">
      <c r="A583" s="20" t="s">
        <v>97</v>
      </c>
      <c r="B583" s="16" t="s">
        <v>292</v>
      </c>
      <c r="C583" s="25" t="s">
        <v>44</v>
      </c>
      <c r="D583" s="25" t="s">
        <v>29</v>
      </c>
      <c r="E583" s="25" t="s">
        <v>383</v>
      </c>
      <c r="F583" s="25" t="s">
        <v>36</v>
      </c>
      <c r="G583" s="18"/>
      <c r="H583" s="18"/>
      <c r="I583" s="9" t="e">
        <f t="shared" si="39"/>
        <v>#DIV/0!</v>
      </c>
    </row>
    <row r="584" spans="1:9" ht="12.75" customHeight="1" x14ac:dyDescent="0.3">
      <c r="A584" s="20" t="s">
        <v>20</v>
      </c>
      <c r="B584" s="16" t="s">
        <v>292</v>
      </c>
      <c r="C584" s="25" t="s">
        <v>44</v>
      </c>
      <c r="D584" s="25" t="s">
        <v>29</v>
      </c>
      <c r="E584" s="25" t="s">
        <v>383</v>
      </c>
      <c r="F584" s="25" t="s">
        <v>21</v>
      </c>
      <c r="G584" s="18">
        <v>464.7</v>
      </c>
      <c r="H584" s="18">
        <v>464.7</v>
      </c>
      <c r="I584" s="9">
        <f t="shared" si="39"/>
        <v>100</v>
      </c>
    </row>
    <row r="585" spans="1:9" ht="12.75" customHeight="1" x14ac:dyDescent="0.3">
      <c r="A585" s="22" t="s">
        <v>65</v>
      </c>
      <c r="B585" s="11" t="s">
        <v>292</v>
      </c>
      <c r="C585" s="23" t="s">
        <v>66</v>
      </c>
      <c r="D585" s="23"/>
      <c r="E585" s="23"/>
      <c r="F585" s="23"/>
      <c r="G585" s="13">
        <f>G586+G597</f>
        <v>8926</v>
      </c>
      <c r="H585" s="13">
        <f>H586+H597</f>
        <v>8362.7000000000007</v>
      </c>
      <c r="I585" s="9">
        <f t="shared" si="39"/>
        <v>93.689222496078884</v>
      </c>
    </row>
    <row r="586" spans="1:9" ht="12.75" customHeight="1" x14ac:dyDescent="0.3">
      <c r="A586" s="14" t="s">
        <v>121</v>
      </c>
      <c r="B586" s="11" t="s">
        <v>292</v>
      </c>
      <c r="C586" s="23" t="s">
        <v>66</v>
      </c>
      <c r="D586" s="23" t="s">
        <v>29</v>
      </c>
      <c r="E586" s="23"/>
      <c r="F586" s="23"/>
      <c r="G586" s="13">
        <f t="shared" ref="G586:H588" si="42">G587</f>
        <v>8301</v>
      </c>
      <c r="H586" s="13">
        <f t="shared" si="42"/>
        <v>7737.7</v>
      </c>
      <c r="I586" s="9">
        <f t="shared" si="39"/>
        <v>93.214070593904339</v>
      </c>
    </row>
    <row r="587" spans="1:9" ht="45" customHeight="1" x14ac:dyDescent="0.3">
      <c r="A587" s="20" t="s">
        <v>68</v>
      </c>
      <c r="B587" s="16" t="s">
        <v>292</v>
      </c>
      <c r="C587" s="25" t="s">
        <v>66</v>
      </c>
      <c r="D587" s="25" t="s">
        <v>29</v>
      </c>
      <c r="E587" s="25" t="s">
        <v>69</v>
      </c>
      <c r="F587" s="23"/>
      <c r="G587" s="18">
        <f t="shared" si="42"/>
        <v>8301</v>
      </c>
      <c r="H587" s="18">
        <f t="shared" si="42"/>
        <v>7737.7</v>
      </c>
      <c r="I587" s="9">
        <f t="shared" si="39"/>
        <v>93.214070593904339</v>
      </c>
    </row>
    <row r="588" spans="1:9" ht="60.75" customHeight="1" x14ac:dyDescent="0.3">
      <c r="A588" s="29" t="s">
        <v>70</v>
      </c>
      <c r="B588" s="16" t="s">
        <v>292</v>
      </c>
      <c r="C588" s="25" t="s">
        <v>66</v>
      </c>
      <c r="D588" s="25" t="s">
        <v>29</v>
      </c>
      <c r="E588" s="25" t="s">
        <v>71</v>
      </c>
      <c r="F588" s="25"/>
      <c r="G588" s="18">
        <f t="shared" si="42"/>
        <v>8301</v>
      </c>
      <c r="H588" s="18">
        <f t="shared" si="42"/>
        <v>7737.7</v>
      </c>
      <c r="I588" s="9">
        <f t="shared" ref="I588:I651" si="43">H588/G588*100</f>
        <v>93.214070593904339</v>
      </c>
    </row>
    <row r="589" spans="1:9" ht="29.25" customHeight="1" x14ac:dyDescent="0.3">
      <c r="A589" s="29" t="s">
        <v>123</v>
      </c>
      <c r="B589" s="16" t="s">
        <v>292</v>
      </c>
      <c r="C589" s="25" t="s">
        <v>66</v>
      </c>
      <c r="D589" s="25" t="s">
        <v>29</v>
      </c>
      <c r="E589" s="17" t="s">
        <v>124</v>
      </c>
      <c r="F589" s="17"/>
      <c r="G589" s="18">
        <f>G590+G591+G592</f>
        <v>8301</v>
      </c>
      <c r="H589" s="18">
        <f>H590+H591+H592</f>
        <v>7737.7</v>
      </c>
      <c r="I589" s="9">
        <f t="shared" si="43"/>
        <v>93.214070593904339</v>
      </c>
    </row>
    <row r="590" spans="1:9" ht="90.75" customHeight="1" x14ac:dyDescent="0.3">
      <c r="A590" s="20" t="s">
        <v>139</v>
      </c>
      <c r="B590" s="16" t="s">
        <v>292</v>
      </c>
      <c r="C590" s="25" t="s">
        <v>66</v>
      </c>
      <c r="D590" s="25" t="s">
        <v>29</v>
      </c>
      <c r="E590" s="17" t="s">
        <v>124</v>
      </c>
      <c r="F590" s="17" t="s">
        <v>75</v>
      </c>
      <c r="G590" s="18">
        <v>6353.6</v>
      </c>
      <c r="H590" s="18">
        <v>6350.2</v>
      </c>
      <c r="I590" s="9">
        <f t="shared" si="43"/>
        <v>99.946487030974566</v>
      </c>
    </row>
    <row r="591" spans="1:9" ht="43.5" customHeight="1" x14ac:dyDescent="0.3">
      <c r="A591" s="15" t="s">
        <v>35</v>
      </c>
      <c r="B591" s="16" t="s">
        <v>292</v>
      </c>
      <c r="C591" s="25" t="s">
        <v>66</v>
      </c>
      <c r="D591" s="25" t="s">
        <v>29</v>
      </c>
      <c r="E591" s="17" t="s">
        <v>124</v>
      </c>
      <c r="F591" s="17" t="s">
        <v>36</v>
      </c>
      <c r="G591" s="18">
        <v>1927.9</v>
      </c>
      <c r="H591" s="18">
        <v>1368</v>
      </c>
      <c r="I591" s="9">
        <f t="shared" si="43"/>
        <v>70.958037242595566</v>
      </c>
    </row>
    <row r="592" spans="1:9" ht="28.5" customHeight="1" x14ac:dyDescent="0.3">
      <c r="A592" s="20" t="s">
        <v>140</v>
      </c>
      <c r="B592" s="16" t="s">
        <v>292</v>
      </c>
      <c r="C592" s="25" t="s">
        <v>66</v>
      </c>
      <c r="D592" s="25" t="s">
        <v>29</v>
      </c>
      <c r="E592" s="17" t="s">
        <v>124</v>
      </c>
      <c r="F592" s="17" t="s">
        <v>141</v>
      </c>
      <c r="G592" s="18">
        <v>19.5</v>
      </c>
      <c r="H592" s="18">
        <v>19.5</v>
      </c>
      <c r="I592" s="9">
        <f t="shared" si="43"/>
        <v>100</v>
      </c>
    </row>
    <row r="593" spans="1:9" ht="28.5" hidden="1" customHeight="1" x14ac:dyDescent="0.3">
      <c r="A593" s="20" t="s">
        <v>82</v>
      </c>
      <c r="B593" s="16" t="s">
        <v>292</v>
      </c>
      <c r="C593" s="25" t="s">
        <v>66</v>
      </c>
      <c r="D593" s="25" t="s">
        <v>29</v>
      </c>
      <c r="E593" s="17" t="s">
        <v>83</v>
      </c>
      <c r="F593" s="17"/>
      <c r="G593" s="18"/>
      <c r="H593" s="18"/>
      <c r="I593" s="9" t="e">
        <f t="shared" si="43"/>
        <v>#DIV/0!</v>
      </c>
    </row>
    <row r="594" spans="1:9" ht="16.5" hidden="1" customHeight="1" x14ac:dyDescent="0.3">
      <c r="A594" s="32" t="s">
        <v>84</v>
      </c>
      <c r="B594" s="16" t="s">
        <v>292</v>
      </c>
      <c r="C594" s="25" t="s">
        <v>66</v>
      </c>
      <c r="D594" s="25" t="s">
        <v>29</v>
      </c>
      <c r="E594" s="17" t="s">
        <v>85</v>
      </c>
      <c r="F594" s="17"/>
      <c r="G594" s="18"/>
      <c r="H594" s="18"/>
      <c r="I594" s="9" t="e">
        <f t="shared" si="43"/>
        <v>#DIV/0!</v>
      </c>
    </row>
    <row r="595" spans="1:9" ht="44.25" hidden="1" customHeight="1" x14ac:dyDescent="0.3">
      <c r="A595" s="20" t="s">
        <v>92</v>
      </c>
      <c r="B595" s="16" t="s">
        <v>292</v>
      </c>
      <c r="C595" s="25" t="s">
        <v>66</v>
      </c>
      <c r="D595" s="25" t="s">
        <v>29</v>
      </c>
      <c r="E595" s="17" t="s">
        <v>384</v>
      </c>
      <c r="F595" s="17"/>
      <c r="G595" s="18"/>
      <c r="H595" s="18"/>
      <c r="I595" s="9" t="e">
        <f t="shared" si="43"/>
        <v>#DIV/0!</v>
      </c>
    </row>
    <row r="596" spans="1:9" ht="43.5" hidden="1" customHeight="1" x14ac:dyDescent="0.3">
      <c r="A596" s="15" t="s">
        <v>35</v>
      </c>
      <c r="B596" s="16" t="s">
        <v>292</v>
      </c>
      <c r="C596" s="25" t="s">
        <v>66</v>
      </c>
      <c r="D596" s="25" t="s">
        <v>29</v>
      </c>
      <c r="E596" s="17" t="s">
        <v>384</v>
      </c>
      <c r="F596" s="17" t="s">
        <v>36</v>
      </c>
      <c r="G596" s="18"/>
      <c r="H596" s="18"/>
      <c r="I596" s="9" t="e">
        <f t="shared" si="43"/>
        <v>#DIV/0!</v>
      </c>
    </row>
    <row r="597" spans="1:9" ht="30.75" customHeight="1" x14ac:dyDescent="0.3">
      <c r="A597" s="14" t="s">
        <v>131</v>
      </c>
      <c r="B597" s="11" t="s">
        <v>292</v>
      </c>
      <c r="C597" s="23" t="s">
        <v>66</v>
      </c>
      <c r="D597" s="23" t="s">
        <v>132</v>
      </c>
      <c r="E597" s="23"/>
      <c r="F597" s="23"/>
      <c r="G597" s="13">
        <f t="shared" ref="G597:H599" si="44">G598</f>
        <v>625</v>
      </c>
      <c r="H597" s="13">
        <f t="shared" si="44"/>
        <v>625</v>
      </c>
      <c r="I597" s="9">
        <f t="shared" si="43"/>
        <v>100</v>
      </c>
    </row>
    <row r="598" spans="1:9" ht="75.75" customHeight="1" x14ac:dyDescent="0.3">
      <c r="A598" s="20" t="s">
        <v>133</v>
      </c>
      <c r="B598" s="16" t="s">
        <v>292</v>
      </c>
      <c r="C598" s="25" t="s">
        <v>66</v>
      </c>
      <c r="D598" s="25" t="s">
        <v>132</v>
      </c>
      <c r="E598" s="17" t="s">
        <v>134</v>
      </c>
      <c r="F598" s="23"/>
      <c r="G598" s="18">
        <f t="shared" si="44"/>
        <v>625</v>
      </c>
      <c r="H598" s="18">
        <f t="shared" si="44"/>
        <v>625</v>
      </c>
      <c r="I598" s="9">
        <f t="shared" si="43"/>
        <v>100</v>
      </c>
    </row>
    <row r="599" spans="1:9" ht="27.75" customHeight="1" x14ac:dyDescent="0.3">
      <c r="A599" s="29" t="s">
        <v>142</v>
      </c>
      <c r="B599" s="16" t="s">
        <v>292</v>
      </c>
      <c r="C599" s="25" t="s">
        <v>66</v>
      </c>
      <c r="D599" s="25" t="s">
        <v>132</v>
      </c>
      <c r="E599" s="17" t="s">
        <v>143</v>
      </c>
      <c r="F599" s="17"/>
      <c r="G599" s="18">
        <f t="shared" si="44"/>
        <v>625</v>
      </c>
      <c r="H599" s="18">
        <f t="shared" si="44"/>
        <v>625</v>
      </c>
      <c r="I599" s="9">
        <f t="shared" si="43"/>
        <v>100</v>
      </c>
    </row>
    <row r="600" spans="1:9" ht="61.5" customHeight="1" x14ac:dyDescent="0.3">
      <c r="A600" s="20" t="s">
        <v>144</v>
      </c>
      <c r="B600" s="16" t="s">
        <v>292</v>
      </c>
      <c r="C600" s="25" t="s">
        <v>66</v>
      </c>
      <c r="D600" s="25" t="s">
        <v>132</v>
      </c>
      <c r="E600" s="17" t="s">
        <v>145</v>
      </c>
      <c r="F600" s="25"/>
      <c r="G600" s="18">
        <f>G601+G602</f>
        <v>625</v>
      </c>
      <c r="H600" s="18">
        <f>H601+H602</f>
        <v>625</v>
      </c>
      <c r="I600" s="9">
        <f t="shared" si="43"/>
        <v>100</v>
      </c>
    </row>
    <row r="601" spans="1:9" ht="90.75" customHeight="1" x14ac:dyDescent="0.3">
      <c r="A601" s="20" t="s">
        <v>139</v>
      </c>
      <c r="B601" s="16" t="s">
        <v>292</v>
      </c>
      <c r="C601" s="25" t="s">
        <v>66</v>
      </c>
      <c r="D601" s="25" t="s">
        <v>132</v>
      </c>
      <c r="E601" s="17" t="s">
        <v>145</v>
      </c>
      <c r="F601" s="25" t="s">
        <v>75</v>
      </c>
      <c r="G601" s="18">
        <v>592.29999999999995</v>
      </c>
      <c r="H601" s="18">
        <v>592.29999999999995</v>
      </c>
      <c r="I601" s="9">
        <f t="shared" si="43"/>
        <v>100</v>
      </c>
    </row>
    <row r="602" spans="1:9" ht="44.25" customHeight="1" x14ac:dyDescent="0.3">
      <c r="A602" s="15" t="s">
        <v>35</v>
      </c>
      <c r="B602" s="16" t="s">
        <v>292</v>
      </c>
      <c r="C602" s="25" t="s">
        <v>66</v>
      </c>
      <c r="D602" s="25" t="s">
        <v>132</v>
      </c>
      <c r="E602" s="17" t="s">
        <v>145</v>
      </c>
      <c r="F602" s="25" t="s">
        <v>36</v>
      </c>
      <c r="G602" s="18">
        <v>32.700000000000003</v>
      </c>
      <c r="H602" s="18">
        <v>32.700000000000003</v>
      </c>
      <c r="I602" s="9">
        <f t="shared" si="43"/>
        <v>100</v>
      </c>
    </row>
    <row r="603" spans="1:9" ht="29.25" customHeight="1" x14ac:dyDescent="0.3">
      <c r="A603" s="22" t="s">
        <v>385</v>
      </c>
      <c r="B603" s="11" t="s">
        <v>292</v>
      </c>
      <c r="C603" s="23" t="s">
        <v>269</v>
      </c>
      <c r="D603" s="23"/>
      <c r="E603" s="23"/>
      <c r="F603" s="23"/>
      <c r="G603" s="13">
        <f>G604+G626</f>
        <v>34460.1</v>
      </c>
      <c r="H603" s="13">
        <f>H604+H626</f>
        <v>34185.5</v>
      </c>
      <c r="I603" s="9">
        <f t="shared" si="43"/>
        <v>99.203136380915907</v>
      </c>
    </row>
    <row r="604" spans="1:9" ht="12.75" customHeight="1" x14ac:dyDescent="0.3">
      <c r="A604" s="14" t="s">
        <v>386</v>
      </c>
      <c r="B604" s="11" t="s">
        <v>292</v>
      </c>
      <c r="C604" s="23" t="s">
        <v>269</v>
      </c>
      <c r="D604" s="23" t="s">
        <v>13</v>
      </c>
      <c r="E604" s="23"/>
      <c r="F604" s="23"/>
      <c r="G604" s="13">
        <f>G605</f>
        <v>30876.3</v>
      </c>
      <c r="H604" s="13">
        <f>H605</f>
        <v>30622.400000000001</v>
      </c>
      <c r="I604" s="9">
        <f t="shared" si="43"/>
        <v>99.177686445590965</v>
      </c>
    </row>
    <row r="605" spans="1:9" ht="44.25" customHeight="1" x14ac:dyDescent="0.3">
      <c r="A605" s="20" t="s">
        <v>68</v>
      </c>
      <c r="B605" s="16" t="s">
        <v>292</v>
      </c>
      <c r="C605" s="25" t="s">
        <v>269</v>
      </c>
      <c r="D605" s="25" t="s">
        <v>13</v>
      </c>
      <c r="E605" s="25" t="s">
        <v>69</v>
      </c>
      <c r="F605" s="23"/>
      <c r="G605" s="18">
        <f>G606+G611+G615+G619</f>
        <v>30876.3</v>
      </c>
      <c r="H605" s="18">
        <f>H606+H611+H615+H619</f>
        <v>30622.400000000001</v>
      </c>
      <c r="I605" s="9">
        <f t="shared" si="43"/>
        <v>99.177686445590965</v>
      </c>
    </row>
    <row r="606" spans="1:9" ht="60.75" customHeight="1" x14ac:dyDescent="0.3">
      <c r="A606" s="29" t="s">
        <v>387</v>
      </c>
      <c r="B606" s="16" t="s">
        <v>292</v>
      </c>
      <c r="C606" s="25" t="s">
        <v>269</v>
      </c>
      <c r="D606" s="25" t="s">
        <v>13</v>
      </c>
      <c r="E606" s="25" t="s">
        <v>388</v>
      </c>
      <c r="F606" s="25"/>
      <c r="G606" s="18">
        <f>G607</f>
        <v>13130.4</v>
      </c>
      <c r="H606" s="18">
        <f>H607</f>
        <v>12981.600000000002</v>
      </c>
      <c r="I606" s="9">
        <f t="shared" si="43"/>
        <v>98.866751964905887</v>
      </c>
    </row>
    <row r="607" spans="1:9" ht="12.75" customHeight="1" x14ac:dyDescent="0.3">
      <c r="A607" s="29" t="s">
        <v>389</v>
      </c>
      <c r="B607" s="16" t="s">
        <v>292</v>
      </c>
      <c r="C607" s="25" t="s">
        <v>269</v>
      </c>
      <c r="D607" s="25" t="s">
        <v>13</v>
      </c>
      <c r="E607" s="25" t="s">
        <v>390</v>
      </c>
      <c r="F607" s="25"/>
      <c r="G607" s="18">
        <f>G608+G609+G610</f>
        <v>13130.4</v>
      </c>
      <c r="H607" s="18">
        <f>H608+H609+H610</f>
        <v>12981.600000000002</v>
      </c>
      <c r="I607" s="9">
        <f t="shared" si="43"/>
        <v>98.866751964905887</v>
      </c>
    </row>
    <row r="608" spans="1:9" ht="93" customHeight="1" x14ac:dyDescent="0.3">
      <c r="A608" s="20" t="s">
        <v>139</v>
      </c>
      <c r="B608" s="16" t="s">
        <v>292</v>
      </c>
      <c r="C608" s="25" t="s">
        <v>269</v>
      </c>
      <c r="D608" s="25" t="s">
        <v>13</v>
      </c>
      <c r="E608" s="25" t="s">
        <v>390</v>
      </c>
      <c r="F608" s="25" t="s">
        <v>75</v>
      </c>
      <c r="G608" s="18">
        <v>11288.8</v>
      </c>
      <c r="H608" s="18">
        <v>11262.2</v>
      </c>
      <c r="I608" s="9">
        <f t="shared" si="43"/>
        <v>99.764368223371847</v>
      </c>
    </row>
    <row r="609" spans="1:9" ht="43.5" customHeight="1" x14ac:dyDescent="0.3">
      <c r="A609" s="15" t="s">
        <v>35</v>
      </c>
      <c r="B609" s="16" t="s">
        <v>292</v>
      </c>
      <c r="C609" s="25" t="s">
        <v>269</v>
      </c>
      <c r="D609" s="25" t="s">
        <v>13</v>
      </c>
      <c r="E609" s="25" t="s">
        <v>390</v>
      </c>
      <c r="F609" s="25" t="s">
        <v>36</v>
      </c>
      <c r="G609" s="18">
        <v>1824.4</v>
      </c>
      <c r="H609" s="18">
        <v>1702.2</v>
      </c>
      <c r="I609" s="9">
        <f t="shared" si="43"/>
        <v>93.3019074764306</v>
      </c>
    </row>
    <row r="610" spans="1:9" ht="28.5" customHeight="1" x14ac:dyDescent="0.3">
      <c r="A610" s="20" t="s">
        <v>140</v>
      </c>
      <c r="B610" s="16" t="s">
        <v>292</v>
      </c>
      <c r="C610" s="25" t="s">
        <v>269</v>
      </c>
      <c r="D610" s="25" t="s">
        <v>13</v>
      </c>
      <c r="E610" s="25" t="s">
        <v>390</v>
      </c>
      <c r="F610" s="25" t="s">
        <v>141</v>
      </c>
      <c r="G610" s="18">
        <v>17.2</v>
      </c>
      <c r="H610" s="18">
        <v>17.2</v>
      </c>
      <c r="I610" s="9">
        <f t="shared" si="43"/>
        <v>100</v>
      </c>
    </row>
    <row r="611" spans="1:9" ht="15" customHeight="1" x14ac:dyDescent="0.3">
      <c r="A611" s="29" t="s">
        <v>391</v>
      </c>
      <c r="B611" s="16" t="s">
        <v>292</v>
      </c>
      <c r="C611" s="25" t="s">
        <v>269</v>
      </c>
      <c r="D611" s="25" t="s">
        <v>13</v>
      </c>
      <c r="E611" s="25" t="s">
        <v>392</v>
      </c>
      <c r="F611" s="25"/>
      <c r="G611" s="18">
        <f>G612+G613+G614</f>
        <v>2531.8999999999996</v>
      </c>
      <c r="H611" s="18">
        <f>H612+H613+H614</f>
        <v>2504.6</v>
      </c>
      <c r="I611" s="9">
        <f t="shared" si="43"/>
        <v>98.921758363284496</v>
      </c>
    </row>
    <row r="612" spans="1:9" ht="91.5" customHeight="1" x14ac:dyDescent="0.3">
      <c r="A612" s="20" t="s">
        <v>139</v>
      </c>
      <c r="B612" s="16" t="s">
        <v>292</v>
      </c>
      <c r="C612" s="25" t="s">
        <v>269</v>
      </c>
      <c r="D612" s="25" t="s">
        <v>13</v>
      </c>
      <c r="E612" s="25" t="s">
        <v>392</v>
      </c>
      <c r="F612" s="25" t="s">
        <v>75</v>
      </c>
      <c r="G612" s="18">
        <v>1637.5</v>
      </c>
      <c r="H612" s="18">
        <v>1620.2</v>
      </c>
      <c r="I612" s="9">
        <f t="shared" si="43"/>
        <v>98.943511450381678</v>
      </c>
    </row>
    <row r="613" spans="1:9" ht="46.5" customHeight="1" x14ac:dyDescent="0.3">
      <c r="A613" s="15" t="s">
        <v>35</v>
      </c>
      <c r="B613" s="16" t="s">
        <v>292</v>
      </c>
      <c r="C613" s="25" t="s">
        <v>269</v>
      </c>
      <c r="D613" s="25" t="s">
        <v>13</v>
      </c>
      <c r="E613" s="25" t="s">
        <v>392</v>
      </c>
      <c r="F613" s="25" t="s">
        <v>36</v>
      </c>
      <c r="G613" s="18">
        <v>893.2</v>
      </c>
      <c r="H613" s="18">
        <v>883.2</v>
      </c>
      <c r="I613" s="9">
        <f t="shared" si="43"/>
        <v>98.880429914912668</v>
      </c>
    </row>
    <row r="614" spans="1:9" ht="27.75" customHeight="1" x14ac:dyDescent="0.3">
      <c r="A614" s="20" t="s">
        <v>140</v>
      </c>
      <c r="B614" s="16" t="s">
        <v>292</v>
      </c>
      <c r="C614" s="25" t="s">
        <v>269</v>
      </c>
      <c r="D614" s="25" t="s">
        <v>13</v>
      </c>
      <c r="E614" s="25" t="s">
        <v>392</v>
      </c>
      <c r="F614" s="25" t="s">
        <v>141</v>
      </c>
      <c r="G614" s="18">
        <v>1.2</v>
      </c>
      <c r="H614" s="18">
        <v>1.2</v>
      </c>
      <c r="I614" s="9">
        <f t="shared" si="43"/>
        <v>100</v>
      </c>
    </row>
    <row r="615" spans="1:9" ht="12.75" customHeight="1" x14ac:dyDescent="0.3">
      <c r="A615" s="29" t="s">
        <v>393</v>
      </c>
      <c r="B615" s="16" t="s">
        <v>292</v>
      </c>
      <c r="C615" s="25" t="s">
        <v>269</v>
      </c>
      <c r="D615" s="25" t="s">
        <v>13</v>
      </c>
      <c r="E615" s="25" t="s">
        <v>394</v>
      </c>
      <c r="F615" s="25"/>
      <c r="G615" s="18">
        <f>G617+G616+G618</f>
        <v>6185.5</v>
      </c>
      <c r="H615" s="18">
        <f>H617+H616+H618</f>
        <v>6115.8</v>
      </c>
      <c r="I615" s="9">
        <f t="shared" si="43"/>
        <v>98.873171126020537</v>
      </c>
    </row>
    <row r="616" spans="1:9" ht="92.25" customHeight="1" x14ac:dyDescent="0.3">
      <c r="A616" s="20" t="s">
        <v>139</v>
      </c>
      <c r="B616" s="16" t="s">
        <v>292</v>
      </c>
      <c r="C616" s="25" t="s">
        <v>269</v>
      </c>
      <c r="D616" s="25" t="s">
        <v>13</v>
      </c>
      <c r="E616" s="25" t="s">
        <v>394</v>
      </c>
      <c r="F616" s="25" t="s">
        <v>75</v>
      </c>
      <c r="G616" s="18">
        <v>5378.9</v>
      </c>
      <c r="H616" s="18">
        <v>5340.6</v>
      </c>
      <c r="I616" s="9">
        <f t="shared" si="43"/>
        <v>99.287958504526969</v>
      </c>
    </row>
    <row r="617" spans="1:9" ht="42" customHeight="1" x14ac:dyDescent="0.3">
      <c r="A617" s="15" t="s">
        <v>35</v>
      </c>
      <c r="B617" s="16" t="s">
        <v>292</v>
      </c>
      <c r="C617" s="25" t="s">
        <v>269</v>
      </c>
      <c r="D617" s="25" t="s">
        <v>13</v>
      </c>
      <c r="E617" s="25" t="s">
        <v>394</v>
      </c>
      <c r="F617" s="25" t="s">
        <v>36</v>
      </c>
      <c r="G617" s="18">
        <v>806.6</v>
      </c>
      <c r="H617" s="18">
        <v>775.2</v>
      </c>
      <c r="I617" s="9">
        <f t="shared" si="43"/>
        <v>96.107116290602534</v>
      </c>
    </row>
    <row r="618" spans="1:9" ht="28.5" hidden="1" customHeight="1" x14ac:dyDescent="0.3">
      <c r="A618" s="20" t="s">
        <v>140</v>
      </c>
      <c r="B618" s="16" t="s">
        <v>292</v>
      </c>
      <c r="C618" s="25" t="s">
        <v>269</v>
      </c>
      <c r="D618" s="25" t="s">
        <v>13</v>
      </c>
      <c r="E618" s="25" t="s">
        <v>394</v>
      </c>
      <c r="F618" s="25" t="s">
        <v>141</v>
      </c>
      <c r="G618" s="18"/>
      <c r="H618" s="18"/>
      <c r="I618" s="9" t="e">
        <f t="shared" si="43"/>
        <v>#DIV/0!</v>
      </c>
    </row>
    <row r="619" spans="1:9" ht="44.25" customHeight="1" x14ac:dyDescent="0.3">
      <c r="A619" s="29" t="s">
        <v>146</v>
      </c>
      <c r="B619" s="16" t="s">
        <v>292</v>
      </c>
      <c r="C619" s="25" t="s">
        <v>269</v>
      </c>
      <c r="D619" s="25" t="s">
        <v>13</v>
      </c>
      <c r="E619" s="25" t="s">
        <v>147</v>
      </c>
      <c r="F619" s="25"/>
      <c r="G619" s="18">
        <f>G620</f>
        <v>9028.5</v>
      </c>
      <c r="H619" s="18">
        <f>H620</f>
        <v>9020.4</v>
      </c>
      <c r="I619" s="9">
        <f t="shared" si="43"/>
        <v>99.910284100348889</v>
      </c>
    </row>
    <row r="620" spans="1:9" ht="44.25" customHeight="1" x14ac:dyDescent="0.3">
      <c r="A620" s="20" t="s">
        <v>311</v>
      </c>
      <c r="B620" s="16" t="s">
        <v>292</v>
      </c>
      <c r="C620" s="25" t="s">
        <v>269</v>
      </c>
      <c r="D620" s="25" t="s">
        <v>13</v>
      </c>
      <c r="E620" s="17" t="s">
        <v>312</v>
      </c>
      <c r="F620" s="26"/>
      <c r="G620" s="18">
        <f>G621</f>
        <v>9028.5</v>
      </c>
      <c r="H620" s="18">
        <f>H621</f>
        <v>9020.4</v>
      </c>
      <c r="I620" s="9">
        <f t="shared" si="43"/>
        <v>99.910284100348889</v>
      </c>
    </row>
    <row r="621" spans="1:9" ht="12.75" customHeight="1" x14ac:dyDescent="0.3">
      <c r="A621" s="20" t="s">
        <v>20</v>
      </c>
      <c r="B621" s="16" t="s">
        <v>292</v>
      </c>
      <c r="C621" s="25" t="s">
        <v>269</v>
      </c>
      <c r="D621" s="25" t="s">
        <v>13</v>
      </c>
      <c r="E621" s="17" t="s">
        <v>312</v>
      </c>
      <c r="F621" s="26" t="s">
        <v>21</v>
      </c>
      <c r="G621" s="18">
        <v>9028.5</v>
      </c>
      <c r="H621" s="18">
        <v>9020.4</v>
      </c>
      <c r="I621" s="9">
        <f t="shared" si="43"/>
        <v>99.910284100348889</v>
      </c>
    </row>
    <row r="622" spans="1:9" ht="28.5" hidden="1" customHeight="1" x14ac:dyDescent="0.3">
      <c r="A622" s="20" t="s">
        <v>82</v>
      </c>
      <c r="B622" s="16" t="s">
        <v>292</v>
      </c>
      <c r="C622" s="25" t="s">
        <v>269</v>
      </c>
      <c r="D622" s="25" t="s">
        <v>13</v>
      </c>
      <c r="E622" s="17" t="s">
        <v>83</v>
      </c>
      <c r="F622" s="26"/>
      <c r="G622" s="18"/>
      <c r="H622" s="18"/>
      <c r="I622" s="9" t="e">
        <f t="shared" si="43"/>
        <v>#DIV/0!</v>
      </c>
    </row>
    <row r="623" spans="1:9" ht="28.5" hidden="1" customHeight="1" x14ac:dyDescent="0.3">
      <c r="A623" s="20" t="s">
        <v>395</v>
      </c>
      <c r="B623" s="16" t="s">
        <v>292</v>
      </c>
      <c r="C623" s="25" t="s">
        <v>269</v>
      </c>
      <c r="D623" s="25" t="s">
        <v>13</v>
      </c>
      <c r="E623" s="17" t="s">
        <v>396</v>
      </c>
      <c r="F623" s="26"/>
      <c r="G623" s="18"/>
      <c r="H623" s="18"/>
      <c r="I623" s="9" t="e">
        <f t="shared" si="43"/>
        <v>#DIV/0!</v>
      </c>
    </row>
    <row r="624" spans="1:9" ht="43.5" hidden="1" customHeight="1" x14ac:dyDescent="0.3">
      <c r="A624" s="20" t="s">
        <v>92</v>
      </c>
      <c r="B624" s="16" t="s">
        <v>292</v>
      </c>
      <c r="C624" s="25" t="s">
        <v>269</v>
      </c>
      <c r="D624" s="25" t="s">
        <v>13</v>
      </c>
      <c r="E624" s="17" t="s">
        <v>397</v>
      </c>
      <c r="F624" s="26"/>
      <c r="G624" s="18"/>
      <c r="H624" s="18"/>
      <c r="I624" s="9" t="e">
        <f t="shared" si="43"/>
        <v>#DIV/0!</v>
      </c>
    </row>
    <row r="625" spans="1:9" ht="44.25" hidden="1" customHeight="1" x14ac:dyDescent="0.3">
      <c r="A625" s="15" t="s">
        <v>35</v>
      </c>
      <c r="B625" s="16" t="s">
        <v>292</v>
      </c>
      <c r="C625" s="25" t="s">
        <v>269</v>
      </c>
      <c r="D625" s="25" t="s">
        <v>13</v>
      </c>
      <c r="E625" s="17" t="s">
        <v>397</v>
      </c>
      <c r="F625" s="26" t="s">
        <v>36</v>
      </c>
      <c r="G625" s="18"/>
      <c r="H625" s="18"/>
      <c r="I625" s="9" t="e">
        <f t="shared" si="43"/>
        <v>#DIV/0!</v>
      </c>
    </row>
    <row r="626" spans="1:9" ht="27" customHeight="1" x14ac:dyDescent="0.3">
      <c r="A626" s="14" t="s">
        <v>270</v>
      </c>
      <c r="B626" s="11" t="s">
        <v>292</v>
      </c>
      <c r="C626" s="23" t="s">
        <v>269</v>
      </c>
      <c r="D626" s="23" t="s">
        <v>38</v>
      </c>
      <c r="E626" s="23"/>
      <c r="F626" s="23"/>
      <c r="G626" s="13">
        <f>G627+G633+G639+G642</f>
        <v>3583.8</v>
      </c>
      <c r="H626" s="13">
        <f>H627+H633+H639+H642</f>
        <v>3563.1</v>
      </c>
      <c r="I626" s="9">
        <f t="shared" si="43"/>
        <v>99.422400803616256</v>
      </c>
    </row>
    <row r="627" spans="1:9" ht="43.5" customHeight="1" x14ac:dyDescent="0.3">
      <c r="A627" s="20" t="s">
        <v>68</v>
      </c>
      <c r="B627" s="16" t="s">
        <v>292</v>
      </c>
      <c r="C627" s="25" t="s">
        <v>269</v>
      </c>
      <c r="D627" s="25" t="s">
        <v>38</v>
      </c>
      <c r="E627" s="17" t="s">
        <v>69</v>
      </c>
      <c r="F627" s="23"/>
      <c r="G627" s="18">
        <f t="shared" ref="G627:H629" si="45">G628</f>
        <v>1110.8</v>
      </c>
      <c r="H627" s="18">
        <f t="shared" si="45"/>
        <v>1097.5</v>
      </c>
      <c r="I627" s="9">
        <f t="shared" si="43"/>
        <v>98.802664746128926</v>
      </c>
    </row>
    <row r="628" spans="1:9" ht="45.75" customHeight="1" x14ac:dyDescent="0.3">
      <c r="A628" s="29" t="s">
        <v>146</v>
      </c>
      <c r="B628" s="16" t="s">
        <v>292</v>
      </c>
      <c r="C628" s="25" t="s">
        <v>269</v>
      </c>
      <c r="D628" s="25" t="s">
        <v>38</v>
      </c>
      <c r="E628" s="17" t="s">
        <v>147</v>
      </c>
      <c r="F628" s="17"/>
      <c r="G628" s="18">
        <f t="shared" si="45"/>
        <v>1110.8</v>
      </c>
      <c r="H628" s="18">
        <f t="shared" si="45"/>
        <v>1097.5</v>
      </c>
      <c r="I628" s="9">
        <f t="shared" si="43"/>
        <v>98.802664746128926</v>
      </c>
    </row>
    <row r="629" spans="1:9" ht="91.5" customHeight="1" x14ac:dyDescent="0.3">
      <c r="A629" s="29" t="s">
        <v>398</v>
      </c>
      <c r="B629" s="16" t="s">
        <v>292</v>
      </c>
      <c r="C629" s="25" t="s">
        <v>269</v>
      </c>
      <c r="D629" s="25" t="s">
        <v>38</v>
      </c>
      <c r="E629" s="17" t="s">
        <v>149</v>
      </c>
      <c r="F629" s="17"/>
      <c r="G629" s="18">
        <f t="shared" si="45"/>
        <v>1110.8</v>
      </c>
      <c r="H629" s="18">
        <f t="shared" si="45"/>
        <v>1097.5</v>
      </c>
      <c r="I629" s="9">
        <f t="shared" si="43"/>
        <v>98.802664746128926</v>
      </c>
    </row>
    <row r="630" spans="1:9" ht="93" customHeight="1" x14ac:dyDescent="0.3">
      <c r="A630" s="20" t="s">
        <v>139</v>
      </c>
      <c r="B630" s="16" t="s">
        <v>292</v>
      </c>
      <c r="C630" s="25" t="s">
        <v>269</v>
      </c>
      <c r="D630" s="25" t="s">
        <v>38</v>
      </c>
      <c r="E630" s="17" t="s">
        <v>149</v>
      </c>
      <c r="F630" s="17" t="s">
        <v>75</v>
      </c>
      <c r="G630" s="18">
        <v>1110.8</v>
      </c>
      <c r="H630" s="18">
        <v>1097.5</v>
      </c>
      <c r="I630" s="9">
        <f t="shared" si="43"/>
        <v>98.802664746128926</v>
      </c>
    </row>
    <row r="631" spans="1:9" ht="30.75" hidden="1" customHeight="1" x14ac:dyDescent="0.3">
      <c r="A631" s="20" t="s">
        <v>399</v>
      </c>
      <c r="B631" s="16" t="s">
        <v>292</v>
      </c>
      <c r="C631" s="25" t="s">
        <v>269</v>
      </c>
      <c r="D631" s="25" t="s">
        <v>38</v>
      </c>
      <c r="E631" s="25"/>
      <c r="F631" s="25"/>
      <c r="G631" s="18">
        <f>G632</f>
        <v>0</v>
      </c>
      <c r="H631" s="18">
        <f>H632</f>
        <v>0</v>
      </c>
      <c r="I631" s="9" t="e">
        <f t="shared" si="43"/>
        <v>#DIV/0!</v>
      </c>
    </row>
    <row r="632" spans="1:9" ht="21.75" hidden="1" customHeight="1" x14ac:dyDescent="0.3">
      <c r="A632" s="20" t="s">
        <v>97</v>
      </c>
      <c r="B632" s="16" t="s">
        <v>292</v>
      </c>
      <c r="C632" s="25" t="s">
        <v>269</v>
      </c>
      <c r="D632" s="25" t="s">
        <v>38</v>
      </c>
      <c r="E632" s="25"/>
      <c r="F632" s="25" t="s">
        <v>36</v>
      </c>
      <c r="G632" s="18"/>
      <c r="H632" s="18"/>
      <c r="I632" s="9" t="e">
        <f t="shared" si="43"/>
        <v>#DIV/0!</v>
      </c>
    </row>
    <row r="633" spans="1:9" ht="45" customHeight="1" x14ac:dyDescent="0.3">
      <c r="A633" s="20" t="s">
        <v>271</v>
      </c>
      <c r="B633" s="16" t="s">
        <v>292</v>
      </c>
      <c r="C633" s="25" t="s">
        <v>269</v>
      </c>
      <c r="D633" s="25" t="s">
        <v>38</v>
      </c>
      <c r="E633" s="25" t="s">
        <v>272</v>
      </c>
      <c r="F633" s="25"/>
      <c r="G633" s="18">
        <f>G634+G637</f>
        <v>2443</v>
      </c>
      <c r="H633" s="18">
        <f>H634+H637</f>
        <v>2435.6</v>
      </c>
      <c r="I633" s="9">
        <f t="shared" si="43"/>
        <v>99.697093737208348</v>
      </c>
    </row>
    <row r="634" spans="1:9" ht="28.5" customHeight="1" x14ac:dyDescent="0.3">
      <c r="A634" s="19" t="s">
        <v>18</v>
      </c>
      <c r="B634" s="16" t="s">
        <v>292</v>
      </c>
      <c r="C634" s="25" t="s">
        <v>269</v>
      </c>
      <c r="D634" s="25" t="s">
        <v>38</v>
      </c>
      <c r="E634" s="25" t="s">
        <v>273</v>
      </c>
      <c r="F634" s="25"/>
      <c r="G634" s="18">
        <f>G635+G636</f>
        <v>2443</v>
      </c>
      <c r="H634" s="18">
        <f>H635+H636</f>
        <v>2435.6</v>
      </c>
      <c r="I634" s="9">
        <f t="shared" si="43"/>
        <v>99.697093737208348</v>
      </c>
    </row>
    <row r="635" spans="1:9" ht="45" customHeight="1" x14ac:dyDescent="0.3">
      <c r="A635" s="15" t="s">
        <v>35</v>
      </c>
      <c r="B635" s="16" t="s">
        <v>292</v>
      </c>
      <c r="C635" s="25" t="s">
        <v>269</v>
      </c>
      <c r="D635" s="25" t="s">
        <v>38</v>
      </c>
      <c r="E635" s="25" t="s">
        <v>273</v>
      </c>
      <c r="F635" s="25" t="s">
        <v>36</v>
      </c>
      <c r="G635" s="18">
        <v>2443</v>
      </c>
      <c r="H635" s="18">
        <v>2435.6</v>
      </c>
      <c r="I635" s="9">
        <f t="shared" si="43"/>
        <v>99.697093737208348</v>
      </c>
    </row>
    <row r="636" spans="1:9" ht="14.25" hidden="1" customHeight="1" x14ac:dyDescent="0.3">
      <c r="A636" s="19" t="s">
        <v>317</v>
      </c>
      <c r="B636" s="16" t="s">
        <v>292</v>
      </c>
      <c r="C636" s="25" t="s">
        <v>269</v>
      </c>
      <c r="D636" s="25" t="s">
        <v>38</v>
      </c>
      <c r="E636" s="25" t="s">
        <v>273</v>
      </c>
      <c r="F636" s="25" t="s">
        <v>318</v>
      </c>
      <c r="G636" s="18"/>
      <c r="H636" s="18"/>
      <c r="I636" s="9" t="e">
        <f t="shared" si="43"/>
        <v>#DIV/0!</v>
      </c>
    </row>
    <row r="637" spans="1:9" ht="29.25" hidden="1" customHeight="1" x14ac:dyDescent="0.3">
      <c r="A637" s="30" t="s">
        <v>400</v>
      </c>
      <c r="B637" s="16" t="s">
        <v>292</v>
      </c>
      <c r="C637" s="25" t="s">
        <v>269</v>
      </c>
      <c r="D637" s="25" t="s">
        <v>38</v>
      </c>
      <c r="E637" s="25" t="s">
        <v>401</v>
      </c>
      <c r="F637" s="25"/>
      <c r="G637" s="18">
        <f>G638</f>
        <v>0</v>
      </c>
      <c r="H637" s="18">
        <f>H638</f>
        <v>0</v>
      </c>
      <c r="I637" s="9" t="e">
        <f t="shared" si="43"/>
        <v>#DIV/0!</v>
      </c>
    </row>
    <row r="638" spans="1:9" ht="42.75" hidden="1" customHeight="1" x14ac:dyDescent="0.3">
      <c r="A638" s="15" t="s">
        <v>35</v>
      </c>
      <c r="B638" s="16" t="s">
        <v>292</v>
      </c>
      <c r="C638" s="25" t="s">
        <v>269</v>
      </c>
      <c r="D638" s="25" t="s">
        <v>38</v>
      </c>
      <c r="E638" s="25" t="s">
        <v>401</v>
      </c>
      <c r="F638" s="25" t="s">
        <v>36</v>
      </c>
      <c r="G638" s="18"/>
      <c r="H638" s="18"/>
      <c r="I638" s="9" t="e">
        <f t="shared" si="43"/>
        <v>#DIV/0!</v>
      </c>
    </row>
    <row r="639" spans="1:9" ht="45" customHeight="1" x14ac:dyDescent="0.3">
      <c r="A639" s="20" t="s">
        <v>402</v>
      </c>
      <c r="B639" s="16" t="s">
        <v>292</v>
      </c>
      <c r="C639" s="25" t="s">
        <v>269</v>
      </c>
      <c r="D639" s="25" t="s">
        <v>38</v>
      </c>
      <c r="E639" s="25" t="s">
        <v>403</v>
      </c>
      <c r="F639" s="25"/>
      <c r="G639" s="18">
        <f>G640</f>
        <v>30</v>
      </c>
      <c r="H639" s="18">
        <f>H640</f>
        <v>30</v>
      </c>
      <c r="I639" s="9">
        <f t="shared" si="43"/>
        <v>100</v>
      </c>
    </row>
    <row r="640" spans="1:9" ht="29.25" customHeight="1" x14ac:dyDescent="0.3">
      <c r="A640" s="19" t="s">
        <v>18</v>
      </c>
      <c r="B640" s="16" t="s">
        <v>292</v>
      </c>
      <c r="C640" s="25" t="s">
        <v>269</v>
      </c>
      <c r="D640" s="25" t="s">
        <v>38</v>
      </c>
      <c r="E640" s="25" t="s">
        <v>404</v>
      </c>
      <c r="F640" s="25"/>
      <c r="G640" s="18">
        <f>G641</f>
        <v>30</v>
      </c>
      <c r="H640" s="18">
        <f>H641</f>
        <v>30</v>
      </c>
      <c r="I640" s="9">
        <f t="shared" si="43"/>
        <v>100</v>
      </c>
    </row>
    <row r="641" spans="1:9" ht="44.25" customHeight="1" x14ac:dyDescent="0.3">
      <c r="A641" s="15" t="s">
        <v>35</v>
      </c>
      <c r="B641" s="16" t="s">
        <v>292</v>
      </c>
      <c r="C641" s="25" t="s">
        <v>269</v>
      </c>
      <c r="D641" s="25" t="s">
        <v>38</v>
      </c>
      <c r="E641" s="25" t="s">
        <v>404</v>
      </c>
      <c r="F641" s="25" t="s">
        <v>36</v>
      </c>
      <c r="G641" s="18">
        <v>30</v>
      </c>
      <c r="H641" s="18">
        <v>30</v>
      </c>
      <c r="I641" s="9">
        <f t="shared" si="43"/>
        <v>100</v>
      </c>
    </row>
    <row r="642" spans="1:9" ht="31.5" hidden="1" customHeight="1" x14ac:dyDescent="0.3">
      <c r="A642" s="20" t="s">
        <v>199</v>
      </c>
      <c r="B642" s="16" t="s">
        <v>292</v>
      </c>
      <c r="C642" s="25" t="s">
        <v>269</v>
      </c>
      <c r="D642" s="25" t="s">
        <v>38</v>
      </c>
      <c r="E642" s="25" t="s">
        <v>200</v>
      </c>
      <c r="F642" s="25"/>
      <c r="G642" s="18">
        <f>G643</f>
        <v>0</v>
      </c>
      <c r="H642" s="18">
        <f>H643</f>
        <v>0</v>
      </c>
      <c r="I642" s="9" t="e">
        <f t="shared" si="43"/>
        <v>#DIV/0!</v>
      </c>
    </row>
    <row r="643" spans="1:9" ht="30" hidden="1" customHeight="1" x14ac:dyDescent="0.3">
      <c r="A643" s="20" t="s">
        <v>201</v>
      </c>
      <c r="B643" s="16" t="s">
        <v>292</v>
      </c>
      <c r="C643" s="25" t="s">
        <v>269</v>
      </c>
      <c r="D643" s="25" t="s">
        <v>38</v>
      </c>
      <c r="E643" s="25" t="s">
        <v>202</v>
      </c>
      <c r="F643" s="25"/>
      <c r="G643" s="18">
        <f>G644+G645</f>
        <v>0</v>
      </c>
      <c r="H643" s="18">
        <f>H644+H645</f>
        <v>0</v>
      </c>
      <c r="I643" s="9" t="e">
        <f t="shared" si="43"/>
        <v>#DIV/0!</v>
      </c>
    </row>
    <row r="644" spans="1:9" ht="29.25" hidden="1" customHeight="1" x14ac:dyDescent="0.3">
      <c r="A644" s="20" t="s">
        <v>97</v>
      </c>
      <c r="B644" s="16" t="s">
        <v>292</v>
      </c>
      <c r="C644" s="25" t="s">
        <v>269</v>
      </c>
      <c r="D644" s="25" t="s">
        <v>38</v>
      </c>
      <c r="E644" s="25" t="s">
        <v>202</v>
      </c>
      <c r="F644" s="25" t="s">
        <v>36</v>
      </c>
      <c r="G644" s="18"/>
      <c r="H644" s="18"/>
      <c r="I644" s="9" t="e">
        <f t="shared" si="43"/>
        <v>#DIV/0!</v>
      </c>
    </row>
    <row r="645" spans="1:9" ht="14.25" hidden="1" customHeight="1" x14ac:dyDescent="0.3">
      <c r="A645" s="20" t="s">
        <v>203</v>
      </c>
      <c r="B645" s="16" t="s">
        <v>292</v>
      </c>
      <c r="C645" s="25" t="s">
        <v>269</v>
      </c>
      <c r="D645" s="25" t="s">
        <v>38</v>
      </c>
      <c r="E645" s="25" t="s">
        <v>202</v>
      </c>
      <c r="F645" s="25" t="s">
        <v>204</v>
      </c>
      <c r="G645" s="18"/>
      <c r="H645" s="18"/>
      <c r="I645" s="9" t="e">
        <f t="shared" si="43"/>
        <v>#DIV/0!</v>
      </c>
    </row>
    <row r="646" spans="1:9" ht="13.5" customHeight="1" x14ac:dyDescent="0.3">
      <c r="A646" s="22" t="s">
        <v>154</v>
      </c>
      <c r="B646" s="11" t="s">
        <v>292</v>
      </c>
      <c r="C646" s="23" t="s">
        <v>155</v>
      </c>
      <c r="D646" s="23"/>
      <c r="E646" s="23"/>
      <c r="F646" s="23"/>
      <c r="G646" s="13">
        <f>G647+G674</f>
        <v>8300.7999999999993</v>
      </c>
      <c r="H646" s="13">
        <f>H647+H674</f>
        <v>4903.3</v>
      </c>
      <c r="I646" s="9">
        <f t="shared" si="43"/>
        <v>59.070210100231314</v>
      </c>
    </row>
    <row r="647" spans="1:9" ht="13.5" customHeight="1" x14ac:dyDescent="0.3">
      <c r="A647" s="22" t="s">
        <v>405</v>
      </c>
      <c r="B647" s="11" t="s">
        <v>292</v>
      </c>
      <c r="C647" s="23" t="s">
        <v>155</v>
      </c>
      <c r="D647" s="23" t="s">
        <v>29</v>
      </c>
      <c r="E647" s="23"/>
      <c r="F647" s="23"/>
      <c r="G647" s="13">
        <f>G656+G648+G663+G670</f>
        <v>5034.3</v>
      </c>
      <c r="H647" s="13">
        <f>H656+H648+H663+H670</f>
        <v>1705.9</v>
      </c>
      <c r="I647" s="9">
        <f t="shared" si="43"/>
        <v>33.885545160201019</v>
      </c>
    </row>
    <row r="648" spans="1:9" ht="60" customHeight="1" x14ac:dyDescent="0.3">
      <c r="A648" s="19" t="s">
        <v>406</v>
      </c>
      <c r="B648" s="16" t="s">
        <v>292</v>
      </c>
      <c r="C648" s="25" t="s">
        <v>155</v>
      </c>
      <c r="D648" s="25" t="s">
        <v>29</v>
      </c>
      <c r="E648" s="25" t="s">
        <v>407</v>
      </c>
      <c r="F648" s="25"/>
      <c r="G648" s="18">
        <f>G649+G654+G652</f>
        <v>4490.1000000000004</v>
      </c>
      <c r="H648" s="18">
        <f>H649+H654+H652</f>
        <v>1161.7</v>
      </c>
      <c r="I648" s="9">
        <f t="shared" si="43"/>
        <v>25.872475000556776</v>
      </c>
    </row>
    <row r="649" spans="1:9" ht="27.75" hidden="1" customHeight="1" x14ac:dyDescent="0.3">
      <c r="A649" s="19" t="s">
        <v>18</v>
      </c>
      <c r="B649" s="16" t="s">
        <v>292</v>
      </c>
      <c r="C649" s="25" t="s">
        <v>155</v>
      </c>
      <c r="D649" s="25" t="s">
        <v>29</v>
      </c>
      <c r="E649" s="25" t="s">
        <v>408</v>
      </c>
      <c r="F649" s="25"/>
      <c r="G649" s="18">
        <f>G650+G651</f>
        <v>0</v>
      </c>
      <c r="H649" s="18">
        <f>H650+H651</f>
        <v>0</v>
      </c>
      <c r="I649" s="9" t="e">
        <f t="shared" si="43"/>
        <v>#DIV/0!</v>
      </c>
    </row>
    <row r="650" spans="1:9" ht="43.5" hidden="1" customHeight="1" x14ac:dyDescent="0.3">
      <c r="A650" s="15" t="s">
        <v>35</v>
      </c>
      <c r="B650" s="16" t="s">
        <v>292</v>
      </c>
      <c r="C650" s="25" t="s">
        <v>155</v>
      </c>
      <c r="D650" s="25" t="s">
        <v>29</v>
      </c>
      <c r="E650" s="25" t="s">
        <v>408</v>
      </c>
      <c r="F650" s="25" t="s">
        <v>36</v>
      </c>
      <c r="G650" s="18"/>
      <c r="H650" s="18"/>
      <c r="I650" s="9" t="e">
        <f t="shared" si="43"/>
        <v>#DIV/0!</v>
      </c>
    </row>
    <row r="651" spans="1:9" ht="29.25" hidden="1" customHeight="1" x14ac:dyDescent="0.3">
      <c r="A651" s="20" t="s">
        <v>88</v>
      </c>
      <c r="B651" s="16" t="s">
        <v>292</v>
      </c>
      <c r="C651" s="25" t="s">
        <v>155</v>
      </c>
      <c r="D651" s="25" t="s">
        <v>29</v>
      </c>
      <c r="E651" s="25" t="s">
        <v>408</v>
      </c>
      <c r="F651" s="25" t="s">
        <v>89</v>
      </c>
      <c r="G651" s="18"/>
      <c r="H651" s="18"/>
      <c r="I651" s="9" t="e">
        <f t="shared" si="43"/>
        <v>#DIV/0!</v>
      </c>
    </row>
    <row r="652" spans="1:9" ht="123" customHeight="1" x14ac:dyDescent="0.3">
      <c r="A652" s="20" t="s">
        <v>409</v>
      </c>
      <c r="B652" s="16" t="s">
        <v>292</v>
      </c>
      <c r="C652" s="25" t="s">
        <v>155</v>
      </c>
      <c r="D652" s="25" t="s">
        <v>29</v>
      </c>
      <c r="E652" s="25" t="s">
        <v>410</v>
      </c>
      <c r="F652" s="25"/>
      <c r="G652" s="18">
        <f>G653</f>
        <v>1710</v>
      </c>
      <c r="H652" s="18">
        <f>H653</f>
        <v>0</v>
      </c>
      <c r="I652" s="9">
        <f t="shared" ref="I652:I715" si="46">H652/G652*100</f>
        <v>0</v>
      </c>
    </row>
    <row r="653" spans="1:9" ht="77.25" customHeight="1" x14ac:dyDescent="0.3">
      <c r="A653" s="20" t="s">
        <v>364</v>
      </c>
      <c r="B653" s="16" t="s">
        <v>292</v>
      </c>
      <c r="C653" s="25" t="s">
        <v>155</v>
      </c>
      <c r="D653" s="25" t="s">
        <v>29</v>
      </c>
      <c r="E653" s="25" t="s">
        <v>410</v>
      </c>
      <c r="F653" s="25" t="s">
        <v>365</v>
      </c>
      <c r="G653" s="18">
        <v>1710</v>
      </c>
      <c r="H653" s="18">
        <v>0</v>
      </c>
      <c r="I653" s="9">
        <f t="shared" si="46"/>
        <v>0</v>
      </c>
    </row>
    <row r="654" spans="1:9" ht="75.75" customHeight="1" x14ac:dyDescent="0.3">
      <c r="A654" s="30" t="s">
        <v>411</v>
      </c>
      <c r="B654" s="16" t="s">
        <v>292</v>
      </c>
      <c r="C654" s="25" t="s">
        <v>155</v>
      </c>
      <c r="D654" s="25" t="s">
        <v>29</v>
      </c>
      <c r="E654" s="25" t="s">
        <v>412</v>
      </c>
      <c r="F654" s="25"/>
      <c r="G654" s="18">
        <f>G655</f>
        <v>2780.1</v>
      </c>
      <c r="H654" s="18">
        <f>H655</f>
        <v>1161.7</v>
      </c>
      <c r="I654" s="9">
        <f t="shared" si="46"/>
        <v>41.786266681054641</v>
      </c>
    </row>
    <row r="655" spans="1:9" ht="29.25" customHeight="1" x14ac:dyDescent="0.3">
      <c r="A655" s="20" t="s">
        <v>88</v>
      </c>
      <c r="B655" s="16" t="s">
        <v>292</v>
      </c>
      <c r="C655" s="25" t="s">
        <v>155</v>
      </c>
      <c r="D655" s="25" t="s">
        <v>29</v>
      </c>
      <c r="E655" s="25" t="s">
        <v>412</v>
      </c>
      <c r="F655" s="25" t="s">
        <v>89</v>
      </c>
      <c r="G655" s="18">
        <v>2780.1</v>
      </c>
      <c r="H655" s="18">
        <v>1161.7</v>
      </c>
      <c r="I655" s="9">
        <f t="shared" si="46"/>
        <v>41.786266681054641</v>
      </c>
    </row>
    <row r="656" spans="1:9" ht="62.25" customHeight="1" x14ac:dyDescent="0.3">
      <c r="A656" s="29" t="s">
        <v>413</v>
      </c>
      <c r="B656" s="16" t="s">
        <v>292</v>
      </c>
      <c r="C656" s="25" t="s">
        <v>155</v>
      </c>
      <c r="D656" s="25" t="s">
        <v>29</v>
      </c>
      <c r="E656" s="25" t="s">
        <v>414</v>
      </c>
      <c r="F656" s="25"/>
      <c r="G656" s="18">
        <f>G657+G659</f>
        <v>464.2</v>
      </c>
      <c r="H656" s="18">
        <f>H657+H659</f>
        <v>464.2</v>
      </c>
      <c r="I656" s="9">
        <f t="shared" si="46"/>
        <v>100</v>
      </c>
    </row>
    <row r="657" spans="1:9" ht="25.5" hidden="1" customHeight="1" x14ac:dyDescent="0.3">
      <c r="A657" s="19" t="s">
        <v>18</v>
      </c>
      <c r="B657" s="16" t="s">
        <v>292</v>
      </c>
      <c r="C657" s="25" t="s">
        <v>155</v>
      </c>
      <c r="D657" s="25" t="s">
        <v>29</v>
      </c>
      <c r="E657" s="25" t="s">
        <v>415</v>
      </c>
      <c r="F657" s="25"/>
      <c r="G657" s="18">
        <f>G658</f>
        <v>0</v>
      </c>
      <c r="H657" s="18">
        <f>H658</f>
        <v>0</v>
      </c>
      <c r="I657" s="9" t="e">
        <f t="shared" si="46"/>
        <v>#DIV/0!</v>
      </c>
    </row>
    <row r="658" spans="1:9" ht="27" hidden="1" customHeight="1" x14ac:dyDescent="0.3">
      <c r="A658" s="20" t="s">
        <v>88</v>
      </c>
      <c r="B658" s="16" t="s">
        <v>292</v>
      </c>
      <c r="C658" s="25" t="s">
        <v>155</v>
      </c>
      <c r="D658" s="25" t="s">
        <v>29</v>
      </c>
      <c r="E658" s="25" t="s">
        <v>415</v>
      </c>
      <c r="F658" s="25" t="s">
        <v>89</v>
      </c>
      <c r="G658" s="18"/>
      <c r="H658" s="18"/>
      <c r="I658" s="9" t="e">
        <f t="shared" si="46"/>
        <v>#DIV/0!</v>
      </c>
    </row>
    <row r="659" spans="1:9" ht="28.5" customHeight="1" x14ac:dyDescent="0.3">
      <c r="A659" s="20" t="s">
        <v>416</v>
      </c>
      <c r="B659" s="16" t="s">
        <v>292</v>
      </c>
      <c r="C659" s="25" t="s">
        <v>155</v>
      </c>
      <c r="D659" s="25" t="s">
        <v>29</v>
      </c>
      <c r="E659" s="47" t="s">
        <v>417</v>
      </c>
      <c r="F659" s="25"/>
      <c r="G659" s="18">
        <f>G660</f>
        <v>464.2</v>
      </c>
      <c r="H659" s="18">
        <f>H660</f>
        <v>464.2</v>
      </c>
      <c r="I659" s="9">
        <f t="shared" si="46"/>
        <v>100</v>
      </c>
    </row>
    <row r="660" spans="1:9" ht="30" customHeight="1" x14ac:dyDescent="0.3">
      <c r="A660" s="20" t="s">
        <v>88</v>
      </c>
      <c r="B660" s="16" t="s">
        <v>292</v>
      </c>
      <c r="C660" s="25" t="s">
        <v>155</v>
      </c>
      <c r="D660" s="25" t="s">
        <v>29</v>
      </c>
      <c r="E660" s="47" t="s">
        <v>417</v>
      </c>
      <c r="F660" s="25" t="s">
        <v>89</v>
      </c>
      <c r="G660" s="18">
        <v>464.2</v>
      </c>
      <c r="H660" s="18">
        <v>464.2</v>
      </c>
      <c r="I660" s="9">
        <f t="shared" si="46"/>
        <v>100</v>
      </c>
    </row>
    <row r="661" spans="1:9" ht="75" hidden="1" customHeight="1" x14ac:dyDescent="0.3">
      <c r="A661" s="19" t="s">
        <v>418</v>
      </c>
      <c r="B661" s="16" t="s">
        <v>292</v>
      </c>
      <c r="C661" s="25" t="s">
        <v>155</v>
      </c>
      <c r="D661" s="25" t="s">
        <v>29</v>
      </c>
      <c r="E661" s="25" t="s">
        <v>419</v>
      </c>
      <c r="F661" s="25"/>
      <c r="G661" s="18"/>
      <c r="H661" s="18"/>
      <c r="I661" s="9" t="e">
        <f t="shared" si="46"/>
        <v>#DIV/0!</v>
      </c>
    </row>
    <row r="662" spans="1:9" ht="27" hidden="1" customHeight="1" x14ac:dyDescent="0.3">
      <c r="A662" s="20" t="s">
        <v>88</v>
      </c>
      <c r="B662" s="16" t="s">
        <v>292</v>
      </c>
      <c r="C662" s="25" t="s">
        <v>155</v>
      </c>
      <c r="D662" s="25" t="s">
        <v>29</v>
      </c>
      <c r="E662" s="25" t="s">
        <v>419</v>
      </c>
      <c r="F662" s="25" t="s">
        <v>89</v>
      </c>
      <c r="G662" s="18"/>
      <c r="H662" s="18"/>
      <c r="I662" s="9" t="e">
        <f t="shared" si="46"/>
        <v>#DIV/0!</v>
      </c>
    </row>
    <row r="663" spans="1:9" ht="57.75" hidden="1" customHeight="1" x14ac:dyDescent="0.3">
      <c r="A663" s="15" t="s">
        <v>248</v>
      </c>
      <c r="B663" s="16" t="s">
        <v>292</v>
      </c>
      <c r="C663" s="25" t="s">
        <v>155</v>
      </c>
      <c r="D663" s="25" t="s">
        <v>29</v>
      </c>
      <c r="E663" s="25" t="s">
        <v>249</v>
      </c>
      <c r="F663" s="25"/>
      <c r="G663" s="18"/>
      <c r="H663" s="18"/>
      <c r="I663" s="9" t="e">
        <f t="shared" si="46"/>
        <v>#DIV/0!</v>
      </c>
    </row>
    <row r="664" spans="1:9" ht="27.75" hidden="1" customHeight="1" x14ac:dyDescent="0.3">
      <c r="A664" s="20" t="s">
        <v>420</v>
      </c>
      <c r="B664" s="16" t="s">
        <v>292</v>
      </c>
      <c r="C664" s="25" t="s">
        <v>155</v>
      </c>
      <c r="D664" s="25" t="s">
        <v>29</v>
      </c>
      <c r="E664" s="25" t="s">
        <v>421</v>
      </c>
      <c r="F664" s="25"/>
      <c r="G664" s="18"/>
      <c r="H664" s="18"/>
      <c r="I664" s="9" t="e">
        <f t="shared" si="46"/>
        <v>#DIV/0!</v>
      </c>
    </row>
    <row r="665" spans="1:9" ht="27" hidden="1" customHeight="1" x14ac:dyDescent="0.3">
      <c r="A665" s="20" t="s">
        <v>88</v>
      </c>
      <c r="B665" s="16" t="s">
        <v>292</v>
      </c>
      <c r="C665" s="25" t="s">
        <v>155</v>
      </c>
      <c r="D665" s="25" t="s">
        <v>29</v>
      </c>
      <c r="E665" s="25" t="s">
        <v>421</v>
      </c>
      <c r="F665" s="25" t="s">
        <v>89</v>
      </c>
      <c r="G665" s="18"/>
      <c r="H665" s="18"/>
      <c r="I665" s="9" t="e">
        <f t="shared" si="46"/>
        <v>#DIV/0!</v>
      </c>
    </row>
    <row r="666" spans="1:9" ht="27" hidden="1" customHeight="1" x14ac:dyDescent="0.3">
      <c r="A666" s="20" t="s">
        <v>82</v>
      </c>
      <c r="B666" s="16" t="s">
        <v>292</v>
      </c>
      <c r="C666" s="25" t="s">
        <v>155</v>
      </c>
      <c r="D666" s="25" t="s">
        <v>29</v>
      </c>
      <c r="E666" s="25" t="s">
        <v>83</v>
      </c>
      <c r="F666" s="25"/>
      <c r="G666" s="18"/>
      <c r="H666" s="18"/>
      <c r="I666" s="9" t="e">
        <f t="shared" si="46"/>
        <v>#DIV/0!</v>
      </c>
    </row>
    <row r="667" spans="1:9" ht="27" hidden="1" customHeight="1" x14ac:dyDescent="0.3">
      <c r="A667" s="20" t="s">
        <v>157</v>
      </c>
      <c r="B667" s="16" t="s">
        <v>292</v>
      </c>
      <c r="C667" s="25" t="s">
        <v>155</v>
      </c>
      <c r="D667" s="25" t="s">
        <v>29</v>
      </c>
      <c r="E667" s="25" t="s">
        <v>158</v>
      </c>
      <c r="F667" s="25"/>
      <c r="G667" s="18"/>
      <c r="H667" s="18"/>
      <c r="I667" s="9" t="e">
        <f t="shared" si="46"/>
        <v>#DIV/0!</v>
      </c>
    </row>
    <row r="668" spans="1:9" ht="75.75" hidden="1" customHeight="1" x14ac:dyDescent="0.3">
      <c r="A668" s="20" t="s">
        <v>422</v>
      </c>
      <c r="B668" s="16" t="s">
        <v>292</v>
      </c>
      <c r="C668" s="25" t="s">
        <v>155</v>
      </c>
      <c r="D668" s="25" t="s">
        <v>29</v>
      </c>
      <c r="E668" s="25" t="s">
        <v>423</v>
      </c>
      <c r="F668" s="25"/>
      <c r="G668" s="18"/>
      <c r="H668" s="18"/>
      <c r="I668" s="9" t="e">
        <f t="shared" si="46"/>
        <v>#DIV/0!</v>
      </c>
    </row>
    <row r="669" spans="1:9" ht="27" hidden="1" customHeight="1" x14ac:dyDescent="0.3">
      <c r="A669" s="20" t="s">
        <v>88</v>
      </c>
      <c r="B669" s="16" t="s">
        <v>292</v>
      </c>
      <c r="C669" s="25" t="s">
        <v>155</v>
      </c>
      <c r="D669" s="25" t="s">
        <v>29</v>
      </c>
      <c r="E669" s="25" t="s">
        <v>423</v>
      </c>
      <c r="F669" s="25" t="s">
        <v>89</v>
      </c>
      <c r="G669" s="18"/>
      <c r="H669" s="18"/>
      <c r="I669" s="9" t="e">
        <f t="shared" si="46"/>
        <v>#DIV/0!</v>
      </c>
    </row>
    <row r="670" spans="1:9" ht="60" customHeight="1" x14ac:dyDescent="0.3">
      <c r="A670" s="15" t="s">
        <v>197</v>
      </c>
      <c r="B670" s="16" t="s">
        <v>292</v>
      </c>
      <c r="C670" s="25" t="s">
        <v>155</v>
      </c>
      <c r="D670" s="25" t="s">
        <v>29</v>
      </c>
      <c r="E670" s="25" t="s">
        <v>198</v>
      </c>
      <c r="F670" s="17"/>
      <c r="G670" s="18">
        <f t="shared" ref="G670:H672" si="47">G671</f>
        <v>80</v>
      </c>
      <c r="H670" s="18">
        <f t="shared" si="47"/>
        <v>80</v>
      </c>
      <c r="I670" s="9">
        <f t="shared" si="46"/>
        <v>100</v>
      </c>
    </row>
    <row r="671" spans="1:9" ht="15" customHeight="1" x14ac:dyDescent="0.3">
      <c r="A671" s="20" t="s">
        <v>186</v>
      </c>
      <c r="B671" s="16" t="s">
        <v>292</v>
      </c>
      <c r="C671" s="25" t="s">
        <v>155</v>
      </c>
      <c r="D671" s="25" t="s">
        <v>29</v>
      </c>
      <c r="E671" s="25" t="s">
        <v>187</v>
      </c>
      <c r="F671" s="25"/>
      <c r="G671" s="18">
        <f t="shared" si="47"/>
        <v>80</v>
      </c>
      <c r="H671" s="18">
        <f t="shared" si="47"/>
        <v>80</v>
      </c>
      <c r="I671" s="9">
        <f t="shared" si="46"/>
        <v>100</v>
      </c>
    </row>
    <row r="672" spans="1:9" ht="30" customHeight="1" x14ac:dyDescent="0.3">
      <c r="A672" s="20" t="s">
        <v>222</v>
      </c>
      <c r="B672" s="16" t="s">
        <v>292</v>
      </c>
      <c r="C672" s="25" t="s">
        <v>155</v>
      </c>
      <c r="D672" s="25" t="s">
        <v>29</v>
      </c>
      <c r="E672" s="25" t="s">
        <v>189</v>
      </c>
      <c r="F672" s="25"/>
      <c r="G672" s="18">
        <f t="shared" si="47"/>
        <v>80</v>
      </c>
      <c r="H672" s="18">
        <f t="shared" si="47"/>
        <v>80</v>
      </c>
      <c r="I672" s="9">
        <f t="shared" si="46"/>
        <v>100</v>
      </c>
    </row>
    <row r="673" spans="1:9" ht="28.5" customHeight="1" x14ac:dyDescent="0.3">
      <c r="A673" s="20" t="s">
        <v>88</v>
      </c>
      <c r="B673" s="16" t="s">
        <v>292</v>
      </c>
      <c r="C673" s="25" t="s">
        <v>155</v>
      </c>
      <c r="D673" s="25" t="s">
        <v>29</v>
      </c>
      <c r="E673" s="25" t="s">
        <v>189</v>
      </c>
      <c r="F673" s="25" t="s">
        <v>89</v>
      </c>
      <c r="G673" s="18">
        <v>80</v>
      </c>
      <c r="H673" s="18">
        <v>80</v>
      </c>
      <c r="I673" s="9">
        <f t="shared" si="46"/>
        <v>100</v>
      </c>
    </row>
    <row r="674" spans="1:9" ht="30.75" customHeight="1" x14ac:dyDescent="0.3">
      <c r="A674" s="22" t="s">
        <v>424</v>
      </c>
      <c r="B674" s="48">
        <v>303</v>
      </c>
      <c r="C674" s="49">
        <v>10</v>
      </c>
      <c r="D674" s="23" t="s">
        <v>181</v>
      </c>
      <c r="E674" s="23"/>
      <c r="F674" s="23"/>
      <c r="G674" s="13">
        <f>G679</f>
        <v>3266.5</v>
      </c>
      <c r="H674" s="13">
        <f>H679</f>
        <v>3197.4</v>
      </c>
      <c r="I674" s="9">
        <f t="shared" si="46"/>
        <v>97.884585948262668</v>
      </c>
    </row>
    <row r="675" spans="1:9" ht="75" hidden="1" customHeight="1" x14ac:dyDescent="0.3">
      <c r="A675" s="20" t="s">
        <v>207</v>
      </c>
      <c r="B675" s="16" t="s">
        <v>292</v>
      </c>
      <c r="C675" s="25" t="s">
        <v>155</v>
      </c>
      <c r="D675" s="25" t="s">
        <v>181</v>
      </c>
      <c r="E675" s="25" t="s">
        <v>134</v>
      </c>
      <c r="F675" s="23"/>
      <c r="G675" s="13"/>
      <c r="H675" s="13"/>
      <c r="I675" s="9" t="e">
        <f t="shared" si="46"/>
        <v>#DIV/0!</v>
      </c>
    </row>
    <row r="676" spans="1:9" ht="28.5" hidden="1" customHeight="1" x14ac:dyDescent="0.3">
      <c r="A676" s="19" t="s">
        <v>142</v>
      </c>
      <c r="B676" s="16" t="s">
        <v>292</v>
      </c>
      <c r="C676" s="25" t="s">
        <v>155</v>
      </c>
      <c r="D676" s="25" t="s">
        <v>181</v>
      </c>
      <c r="E676" s="25" t="s">
        <v>143</v>
      </c>
      <c r="F676" s="25"/>
      <c r="G676" s="18"/>
      <c r="H676" s="18"/>
      <c r="I676" s="9" t="e">
        <f t="shared" si="46"/>
        <v>#DIV/0!</v>
      </c>
    </row>
    <row r="677" spans="1:9" ht="90.75" hidden="1" customHeight="1" x14ac:dyDescent="0.3">
      <c r="A677" s="19" t="s">
        <v>425</v>
      </c>
      <c r="B677" s="16" t="s">
        <v>292</v>
      </c>
      <c r="C677" s="25" t="s">
        <v>155</v>
      </c>
      <c r="D677" s="25" t="s">
        <v>181</v>
      </c>
      <c r="E677" s="25" t="s">
        <v>426</v>
      </c>
      <c r="F677" s="25"/>
      <c r="G677" s="18"/>
      <c r="H677" s="18"/>
      <c r="I677" s="9" t="e">
        <f t="shared" si="46"/>
        <v>#DIV/0!</v>
      </c>
    </row>
    <row r="678" spans="1:9" ht="42.75" hidden="1" customHeight="1" x14ac:dyDescent="0.3">
      <c r="A678" s="15" t="s">
        <v>35</v>
      </c>
      <c r="B678" s="16" t="s">
        <v>292</v>
      </c>
      <c r="C678" s="25" t="s">
        <v>155</v>
      </c>
      <c r="D678" s="25" t="s">
        <v>181</v>
      </c>
      <c r="E678" s="25" t="s">
        <v>426</v>
      </c>
      <c r="F678" s="25" t="s">
        <v>36</v>
      </c>
      <c r="G678" s="18"/>
      <c r="H678" s="18"/>
      <c r="I678" s="9" t="e">
        <f t="shared" si="46"/>
        <v>#DIV/0!</v>
      </c>
    </row>
    <row r="679" spans="1:9" ht="60" customHeight="1" x14ac:dyDescent="0.3">
      <c r="A679" s="19" t="s">
        <v>406</v>
      </c>
      <c r="B679" s="16" t="s">
        <v>292</v>
      </c>
      <c r="C679" s="25" t="s">
        <v>155</v>
      </c>
      <c r="D679" s="25" t="s">
        <v>181</v>
      </c>
      <c r="E679" s="25" t="s">
        <v>407</v>
      </c>
      <c r="F679" s="25"/>
      <c r="G679" s="18">
        <f>G680</f>
        <v>3266.5</v>
      </c>
      <c r="H679" s="18">
        <f>H680</f>
        <v>3197.4</v>
      </c>
      <c r="I679" s="9">
        <f t="shared" si="46"/>
        <v>97.884585948262668</v>
      </c>
    </row>
    <row r="680" spans="1:9" ht="29.25" customHeight="1" x14ac:dyDescent="0.3">
      <c r="A680" s="19" t="s">
        <v>18</v>
      </c>
      <c r="B680" s="16" t="s">
        <v>292</v>
      </c>
      <c r="C680" s="25" t="s">
        <v>155</v>
      </c>
      <c r="D680" s="25" t="s">
        <v>181</v>
      </c>
      <c r="E680" s="25" t="s">
        <v>408</v>
      </c>
      <c r="F680" s="25"/>
      <c r="G680" s="18">
        <f>G682+G681</f>
        <v>3266.5</v>
      </c>
      <c r="H680" s="18">
        <f>H682+H681</f>
        <v>3197.4</v>
      </c>
      <c r="I680" s="9">
        <f t="shared" si="46"/>
        <v>97.884585948262668</v>
      </c>
    </row>
    <row r="681" spans="1:9" ht="45" customHeight="1" x14ac:dyDescent="0.3">
      <c r="A681" s="15" t="s">
        <v>35</v>
      </c>
      <c r="B681" s="16" t="s">
        <v>292</v>
      </c>
      <c r="C681" s="25" t="s">
        <v>155</v>
      </c>
      <c r="D681" s="25" t="s">
        <v>181</v>
      </c>
      <c r="E681" s="25" t="s">
        <v>408</v>
      </c>
      <c r="F681" s="25" t="s">
        <v>36</v>
      </c>
      <c r="G681" s="18">
        <v>180</v>
      </c>
      <c r="H681" s="18">
        <v>164.9</v>
      </c>
      <c r="I681" s="9">
        <f t="shared" si="46"/>
        <v>91.611111111111114</v>
      </c>
    </row>
    <row r="682" spans="1:9" ht="29.25" customHeight="1" x14ac:dyDescent="0.3">
      <c r="A682" s="20" t="s">
        <v>88</v>
      </c>
      <c r="B682" s="16" t="s">
        <v>292</v>
      </c>
      <c r="C682" s="25" t="s">
        <v>155</v>
      </c>
      <c r="D682" s="25" t="s">
        <v>181</v>
      </c>
      <c r="E682" s="25" t="s">
        <v>408</v>
      </c>
      <c r="F682" s="25" t="s">
        <v>89</v>
      </c>
      <c r="G682" s="18">
        <v>3086.5</v>
      </c>
      <c r="H682" s="18">
        <v>3032.5</v>
      </c>
      <c r="I682" s="9">
        <f t="shared" si="46"/>
        <v>98.250445488417299</v>
      </c>
    </row>
    <row r="683" spans="1:9" ht="27" hidden="1" customHeight="1" x14ac:dyDescent="0.3">
      <c r="A683" s="30" t="s">
        <v>411</v>
      </c>
      <c r="B683" s="16" t="s">
        <v>292</v>
      </c>
      <c r="C683" s="25" t="s">
        <v>155</v>
      </c>
      <c r="D683" s="25" t="s">
        <v>181</v>
      </c>
      <c r="E683" s="25" t="s">
        <v>412</v>
      </c>
      <c r="F683" s="25"/>
      <c r="G683" s="18">
        <f>G684</f>
        <v>0</v>
      </c>
      <c r="H683" s="18">
        <f>H684</f>
        <v>0</v>
      </c>
      <c r="I683" s="9" t="e">
        <f t="shared" si="46"/>
        <v>#DIV/0!</v>
      </c>
    </row>
    <row r="684" spans="1:9" ht="27" hidden="1" customHeight="1" x14ac:dyDescent="0.3">
      <c r="A684" s="20" t="s">
        <v>88</v>
      </c>
      <c r="B684" s="16" t="s">
        <v>292</v>
      </c>
      <c r="C684" s="25" t="s">
        <v>155</v>
      </c>
      <c r="D684" s="25" t="s">
        <v>181</v>
      </c>
      <c r="E684" s="25" t="s">
        <v>412</v>
      </c>
      <c r="F684" s="25" t="s">
        <v>89</v>
      </c>
      <c r="G684" s="18"/>
      <c r="H684" s="18"/>
      <c r="I684" s="9" t="e">
        <f t="shared" si="46"/>
        <v>#DIV/0!</v>
      </c>
    </row>
    <row r="685" spans="1:9" ht="30" customHeight="1" x14ac:dyDescent="0.3">
      <c r="A685" s="22" t="s">
        <v>172</v>
      </c>
      <c r="B685" s="11" t="s">
        <v>292</v>
      </c>
      <c r="C685" s="23" t="s">
        <v>173</v>
      </c>
      <c r="D685" s="23"/>
      <c r="E685" s="23"/>
      <c r="F685" s="23"/>
      <c r="G685" s="13">
        <f>G686</f>
        <v>169.1</v>
      </c>
      <c r="H685" s="13">
        <f>H686</f>
        <v>118.5</v>
      </c>
      <c r="I685" s="9">
        <f t="shared" si="46"/>
        <v>70.076877587226491</v>
      </c>
    </row>
    <row r="686" spans="1:9" ht="13.5" customHeight="1" x14ac:dyDescent="0.3">
      <c r="A686" s="22" t="s">
        <v>174</v>
      </c>
      <c r="B686" s="11" t="s">
        <v>292</v>
      </c>
      <c r="C686" s="23" t="s">
        <v>173</v>
      </c>
      <c r="D686" s="12" t="s">
        <v>13</v>
      </c>
      <c r="E686" s="12"/>
      <c r="F686" s="24"/>
      <c r="G686" s="13">
        <f>G687+G691</f>
        <v>169.1</v>
      </c>
      <c r="H686" s="13">
        <f>H687+H691</f>
        <v>118.5</v>
      </c>
      <c r="I686" s="9">
        <f t="shared" si="46"/>
        <v>70.076877587226491</v>
      </c>
    </row>
    <row r="687" spans="1:9" ht="61.5" customHeight="1" x14ac:dyDescent="0.3">
      <c r="A687" s="19" t="s">
        <v>175</v>
      </c>
      <c r="B687" s="16" t="s">
        <v>292</v>
      </c>
      <c r="C687" s="25" t="s">
        <v>173</v>
      </c>
      <c r="D687" s="17" t="s">
        <v>13</v>
      </c>
      <c r="E687" s="25" t="s">
        <v>176</v>
      </c>
      <c r="F687" s="25"/>
      <c r="G687" s="18">
        <f>G688</f>
        <v>169.1</v>
      </c>
      <c r="H687" s="18">
        <f>H688</f>
        <v>118.5</v>
      </c>
      <c r="I687" s="9">
        <f t="shared" si="46"/>
        <v>70.076877587226491</v>
      </c>
    </row>
    <row r="688" spans="1:9" ht="30.75" customHeight="1" x14ac:dyDescent="0.3">
      <c r="A688" s="19" t="s">
        <v>18</v>
      </c>
      <c r="B688" s="16" t="s">
        <v>292</v>
      </c>
      <c r="C688" s="25" t="s">
        <v>173</v>
      </c>
      <c r="D688" s="17" t="s">
        <v>13</v>
      </c>
      <c r="E688" s="25" t="s">
        <v>177</v>
      </c>
      <c r="F688" s="25"/>
      <c r="G688" s="18">
        <f>G690+G689</f>
        <v>169.1</v>
      </c>
      <c r="H688" s="18">
        <f>H690+H689</f>
        <v>118.5</v>
      </c>
      <c r="I688" s="9">
        <f t="shared" si="46"/>
        <v>70.076877587226491</v>
      </c>
    </row>
    <row r="689" spans="1:9" ht="75" customHeight="1" x14ac:dyDescent="0.3">
      <c r="A689" s="20" t="s">
        <v>139</v>
      </c>
      <c r="B689" s="16" t="s">
        <v>292</v>
      </c>
      <c r="C689" s="17" t="s">
        <v>173</v>
      </c>
      <c r="D689" s="17" t="s">
        <v>13</v>
      </c>
      <c r="E689" s="25" t="s">
        <v>177</v>
      </c>
      <c r="F689" s="25" t="s">
        <v>75</v>
      </c>
      <c r="G689" s="18">
        <v>12.7</v>
      </c>
      <c r="H689" s="18">
        <v>12.7</v>
      </c>
      <c r="I689" s="9">
        <f t="shared" si="46"/>
        <v>100</v>
      </c>
    </row>
    <row r="690" spans="1:9" ht="44.25" customHeight="1" x14ac:dyDescent="0.3">
      <c r="A690" s="15" t="s">
        <v>35</v>
      </c>
      <c r="B690" s="16" t="s">
        <v>292</v>
      </c>
      <c r="C690" s="17" t="s">
        <v>173</v>
      </c>
      <c r="D690" s="17" t="s">
        <v>13</v>
      </c>
      <c r="E690" s="25" t="s">
        <v>177</v>
      </c>
      <c r="F690" s="25" t="s">
        <v>36</v>
      </c>
      <c r="G690" s="18">
        <v>156.4</v>
      </c>
      <c r="H690" s="18">
        <v>105.8</v>
      </c>
      <c r="I690" s="9">
        <f t="shared" si="46"/>
        <v>67.647058823529406</v>
      </c>
    </row>
    <row r="691" spans="1:9" ht="27.75" hidden="1" customHeight="1" x14ac:dyDescent="0.3">
      <c r="A691" s="15" t="s">
        <v>82</v>
      </c>
      <c r="B691" s="16" t="s">
        <v>292</v>
      </c>
      <c r="C691" s="17" t="s">
        <v>173</v>
      </c>
      <c r="D691" s="17" t="s">
        <v>13</v>
      </c>
      <c r="E691" s="25" t="s">
        <v>83</v>
      </c>
      <c r="F691" s="25"/>
      <c r="G691" s="18">
        <f>G692</f>
        <v>0</v>
      </c>
      <c r="H691" s="18">
        <f>H692</f>
        <v>0</v>
      </c>
      <c r="I691" s="9" t="e">
        <f t="shared" si="46"/>
        <v>#DIV/0!</v>
      </c>
    </row>
    <row r="692" spans="1:9" ht="44.25" hidden="1" customHeight="1" x14ac:dyDescent="0.3">
      <c r="A692" s="29" t="s">
        <v>427</v>
      </c>
      <c r="B692" s="16" t="s">
        <v>292</v>
      </c>
      <c r="C692" s="25" t="s">
        <v>173</v>
      </c>
      <c r="D692" s="17" t="s">
        <v>13</v>
      </c>
      <c r="E692" s="25" t="s">
        <v>428</v>
      </c>
      <c r="F692" s="25"/>
      <c r="G692" s="18">
        <f>G693</f>
        <v>0</v>
      </c>
      <c r="H692" s="18">
        <f>H693</f>
        <v>0</v>
      </c>
      <c r="I692" s="9" t="e">
        <f t="shared" si="46"/>
        <v>#DIV/0!</v>
      </c>
    </row>
    <row r="693" spans="1:9" ht="44.25" hidden="1" customHeight="1" x14ac:dyDescent="0.3">
      <c r="A693" s="29" t="s">
        <v>429</v>
      </c>
      <c r="B693" s="16" t="s">
        <v>292</v>
      </c>
      <c r="C693" s="25" t="s">
        <v>173</v>
      </c>
      <c r="D693" s="17" t="s">
        <v>13</v>
      </c>
      <c r="E693" s="25" t="s">
        <v>430</v>
      </c>
      <c r="F693" s="25"/>
      <c r="G693" s="18">
        <f>G695+G694</f>
        <v>0</v>
      </c>
      <c r="H693" s="18">
        <f>H695+H694</f>
        <v>0</v>
      </c>
      <c r="I693" s="9" t="e">
        <f t="shared" si="46"/>
        <v>#DIV/0!</v>
      </c>
    </row>
    <row r="694" spans="1:9" ht="93" hidden="1" customHeight="1" x14ac:dyDescent="0.3">
      <c r="A694" s="20" t="s">
        <v>139</v>
      </c>
      <c r="B694" s="16" t="s">
        <v>292</v>
      </c>
      <c r="C694" s="25" t="s">
        <v>173</v>
      </c>
      <c r="D694" s="17" t="s">
        <v>13</v>
      </c>
      <c r="E694" s="25" t="s">
        <v>430</v>
      </c>
      <c r="F694" s="25" t="s">
        <v>75</v>
      </c>
      <c r="G694" s="18"/>
      <c r="H694" s="18"/>
      <c r="I694" s="9" t="e">
        <f t="shared" si="46"/>
        <v>#DIV/0!</v>
      </c>
    </row>
    <row r="695" spans="1:9" ht="42.75" hidden="1" customHeight="1" x14ac:dyDescent="0.3">
      <c r="A695" s="15" t="s">
        <v>35</v>
      </c>
      <c r="B695" s="16" t="s">
        <v>292</v>
      </c>
      <c r="C695" s="25" t="s">
        <v>173</v>
      </c>
      <c r="D695" s="17" t="s">
        <v>13</v>
      </c>
      <c r="E695" s="25" t="s">
        <v>430</v>
      </c>
      <c r="F695" s="25" t="s">
        <v>36</v>
      </c>
      <c r="G695" s="18"/>
      <c r="H695" s="18"/>
      <c r="I695" s="9" t="e">
        <f t="shared" si="46"/>
        <v>#DIV/0!</v>
      </c>
    </row>
    <row r="696" spans="1:9" ht="30" customHeight="1" x14ac:dyDescent="0.3">
      <c r="A696" s="22" t="s">
        <v>431</v>
      </c>
      <c r="B696" s="11" t="s">
        <v>292</v>
      </c>
      <c r="C696" s="12" t="s">
        <v>52</v>
      </c>
      <c r="D696" s="12"/>
      <c r="E696" s="23"/>
      <c r="F696" s="23"/>
      <c r="G696" s="13">
        <f t="shared" ref="G696:H700" si="48">G697</f>
        <v>600</v>
      </c>
      <c r="H696" s="13">
        <f t="shared" si="48"/>
        <v>600</v>
      </c>
      <c r="I696" s="9">
        <f t="shared" si="46"/>
        <v>100</v>
      </c>
    </row>
    <row r="697" spans="1:9" ht="29.25" customHeight="1" x14ac:dyDescent="0.3">
      <c r="A697" s="22" t="s">
        <v>432</v>
      </c>
      <c r="B697" s="11" t="s">
        <v>292</v>
      </c>
      <c r="C697" s="12" t="s">
        <v>52</v>
      </c>
      <c r="D697" s="12" t="s">
        <v>58</v>
      </c>
      <c r="E697" s="23"/>
      <c r="F697" s="23"/>
      <c r="G697" s="13">
        <f t="shared" si="48"/>
        <v>600</v>
      </c>
      <c r="H697" s="13">
        <f t="shared" si="48"/>
        <v>600</v>
      </c>
      <c r="I697" s="9">
        <f t="shared" si="46"/>
        <v>100</v>
      </c>
    </row>
    <row r="698" spans="1:9" ht="44.25" customHeight="1" x14ac:dyDescent="0.3">
      <c r="A698" s="20" t="s">
        <v>68</v>
      </c>
      <c r="B698" s="16" t="s">
        <v>292</v>
      </c>
      <c r="C698" s="17" t="s">
        <v>52</v>
      </c>
      <c r="D698" s="17" t="s">
        <v>58</v>
      </c>
      <c r="E698" s="25" t="s">
        <v>69</v>
      </c>
      <c r="F698" s="23"/>
      <c r="G698" s="18">
        <f t="shared" si="48"/>
        <v>600</v>
      </c>
      <c r="H698" s="18">
        <f t="shared" si="48"/>
        <v>600</v>
      </c>
      <c r="I698" s="9">
        <f t="shared" si="46"/>
        <v>100</v>
      </c>
    </row>
    <row r="699" spans="1:9" ht="45.75" customHeight="1" x14ac:dyDescent="0.3">
      <c r="A699" s="19" t="s">
        <v>146</v>
      </c>
      <c r="B699" s="16" t="s">
        <v>292</v>
      </c>
      <c r="C699" s="17" t="s">
        <v>52</v>
      </c>
      <c r="D699" s="17" t="s">
        <v>58</v>
      </c>
      <c r="E699" s="25" t="s">
        <v>147</v>
      </c>
      <c r="F699" s="25"/>
      <c r="G699" s="18">
        <f t="shared" si="48"/>
        <v>600</v>
      </c>
      <c r="H699" s="18">
        <f t="shared" si="48"/>
        <v>600</v>
      </c>
      <c r="I699" s="9">
        <f t="shared" si="46"/>
        <v>100</v>
      </c>
    </row>
    <row r="700" spans="1:9" ht="29.25" customHeight="1" x14ac:dyDescent="0.3">
      <c r="A700" s="19" t="s">
        <v>433</v>
      </c>
      <c r="B700" s="16" t="s">
        <v>292</v>
      </c>
      <c r="C700" s="17" t="s">
        <v>52</v>
      </c>
      <c r="D700" s="17" t="s">
        <v>58</v>
      </c>
      <c r="E700" s="25" t="s">
        <v>434</v>
      </c>
      <c r="F700" s="25"/>
      <c r="G700" s="18">
        <f t="shared" si="48"/>
        <v>600</v>
      </c>
      <c r="H700" s="18">
        <f t="shared" si="48"/>
        <v>600</v>
      </c>
      <c r="I700" s="9">
        <f t="shared" si="46"/>
        <v>100</v>
      </c>
    </row>
    <row r="701" spans="1:9" ht="13.5" customHeight="1" x14ac:dyDescent="0.3">
      <c r="A701" s="19" t="s">
        <v>317</v>
      </c>
      <c r="B701" s="16" t="s">
        <v>292</v>
      </c>
      <c r="C701" s="17" t="s">
        <v>52</v>
      </c>
      <c r="D701" s="17" t="s">
        <v>58</v>
      </c>
      <c r="E701" s="25" t="s">
        <v>434</v>
      </c>
      <c r="F701" s="25" t="s">
        <v>318</v>
      </c>
      <c r="G701" s="18">
        <v>600</v>
      </c>
      <c r="H701" s="18">
        <v>600</v>
      </c>
      <c r="I701" s="9">
        <f t="shared" si="46"/>
        <v>100</v>
      </c>
    </row>
    <row r="702" spans="1:9" ht="45" customHeight="1" x14ac:dyDescent="0.3">
      <c r="A702" s="50" t="s">
        <v>435</v>
      </c>
      <c r="B702" s="11" t="s">
        <v>436</v>
      </c>
      <c r="C702" s="12"/>
      <c r="D702" s="12"/>
      <c r="E702" s="23"/>
      <c r="F702" s="23"/>
      <c r="G702" s="13">
        <f>G703+G714</f>
        <v>1387.3</v>
      </c>
      <c r="H702" s="13">
        <f>H703+H714</f>
        <v>1387.2</v>
      </c>
      <c r="I702" s="9">
        <f t="shared" si="46"/>
        <v>99.992791753766312</v>
      </c>
    </row>
    <row r="703" spans="1:9" ht="30.75" customHeight="1" x14ac:dyDescent="0.3">
      <c r="A703" s="22" t="s">
        <v>12</v>
      </c>
      <c r="B703" s="44" t="s">
        <v>436</v>
      </c>
      <c r="C703" s="12" t="s">
        <v>13</v>
      </c>
      <c r="D703" s="12"/>
      <c r="E703" s="12"/>
      <c r="F703" s="23"/>
      <c r="G703" s="13">
        <f>G704+G710</f>
        <v>1365.3</v>
      </c>
      <c r="H703" s="13">
        <f>H704+H710</f>
        <v>1365.2</v>
      </c>
      <c r="I703" s="9">
        <f t="shared" si="46"/>
        <v>99.992675602431703</v>
      </c>
    </row>
    <row r="704" spans="1:9" ht="60" customHeight="1" x14ac:dyDescent="0.3">
      <c r="A704" s="14" t="s">
        <v>180</v>
      </c>
      <c r="B704" s="11" t="s">
        <v>436</v>
      </c>
      <c r="C704" s="12" t="s">
        <v>13</v>
      </c>
      <c r="D704" s="12" t="s">
        <v>181</v>
      </c>
      <c r="E704" s="12"/>
      <c r="F704" s="26"/>
      <c r="G704" s="13">
        <f t="shared" ref="G704:H706" si="49">G705</f>
        <v>1365.3</v>
      </c>
      <c r="H704" s="13">
        <f t="shared" si="49"/>
        <v>1365.2</v>
      </c>
      <c r="I704" s="9">
        <f t="shared" si="46"/>
        <v>99.992675602431703</v>
      </c>
    </row>
    <row r="705" spans="1:9" ht="76.5" customHeight="1" x14ac:dyDescent="0.3">
      <c r="A705" s="20" t="s">
        <v>133</v>
      </c>
      <c r="B705" s="16" t="s">
        <v>436</v>
      </c>
      <c r="C705" s="17" t="s">
        <v>13</v>
      </c>
      <c r="D705" s="17" t="s">
        <v>181</v>
      </c>
      <c r="E705" s="17" t="s">
        <v>134</v>
      </c>
      <c r="F705" s="26"/>
      <c r="G705" s="18">
        <f t="shared" si="49"/>
        <v>1365.3</v>
      </c>
      <c r="H705" s="18">
        <f t="shared" si="49"/>
        <v>1365.2</v>
      </c>
      <c r="I705" s="9">
        <f t="shared" si="46"/>
        <v>99.992675602431703</v>
      </c>
    </row>
    <row r="706" spans="1:9" ht="45" customHeight="1" x14ac:dyDescent="0.3">
      <c r="A706" s="29" t="s">
        <v>135</v>
      </c>
      <c r="B706" s="16" t="s">
        <v>436</v>
      </c>
      <c r="C706" s="17" t="s">
        <v>13</v>
      </c>
      <c r="D706" s="17" t="s">
        <v>181</v>
      </c>
      <c r="E706" s="17" t="s">
        <v>136</v>
      </c>
      <c r="F706" s="26"/>
      <c r="G706" s="18">
        <f t="shared" si="49"/>
        <v>1365.3</v>
      </c>
      <c r="H706" s="18">
        <f t="shared" si="49"/>
        <v>1365.2</v>
      </c>
      <c r="I706" s="9">
        <f t="shared" si="46"/>
        <v>99.992675602431703</v>
      </c>
    </row>
    <row r="707" spans="1:9" ht="28.5" customHeight="1" x14ac:dyDescent="0.3">
      <c r="A707" s="20" t="s">
        <v>437</v>
      </c>
      <c r="B707" s="16" t="s">
        <v>436</v>
      </c>
      <c r="C707" s="17" t="s">
        <v>13</v>
      </c>
      <c r="D707" s="17" t="s">
        <v>181</v>
      </c>
      <c r="E707" s="17" t="s">
        <v>438</v>
      </c>
      <c r="F707" s="26"/>
      <c r="G707" s="18">
        <f>G708+G709</f>
        <v>1365.3</v>
      </c>
      <c r="H707" s="18">
        <f>H708+H709</f>
        <v>1365.2</v>
      </c>
      <c r="I707" s="9">
        <f t="shared" si="46"/>
        <v>99.992675602431703</v>
      </c>
    </row>
    <row r="708" spans="1:9" ht="91.5" customHeight="1" x14ac:dyDescent="0.3">
      <c r="A708" s="20" t="s">
        <v>139</v>
      </c>
      <c r="B708" s="16" t="s">
        <v>436</v>
      </c>
      <c r="C708" s="17" t="s">
        <v>13</v>
      </c>
      <c r="D708" s="17" t="s">
        <v>181</v>
      </c>
      <c r="E708" s="17" t="s">
        <v>438</v>
      </c>
      <c r="F708" s="26" t="s">
        <v>75</v>
      </c>
      <c r="G708" s="18">
        <v>1365.3</v>
      </c>
      <c r="H708" s="18">
        <v>1365.2</v>
      </c>
      <c r="I708" s="9">
        <f t="shared" si="46"/>
        <v>99.992675602431703</v>
      </c>
    </row>
    <row r="709" spans="1:9" ht="44.25" hidden="1" customHeight="1" x14ac:dyDescent="0.3">
      <c r="A709" s="15" t="s">
        <v>35</v>
      </c>
      <c r="B709" s="16" t="s">
        <v>436</v>
      </c>
      <c r="C709" s="25" t="s">
        <v>13</v>
      </c>
      <c r="D709" s="25" t="s">
        <v>181</v>
      </c>
      <c r="E709" s="17" t="s">
        <v>438</v>
      </c>
      <c r="F709" s="25" t="s">
        <v>36</v>
      </c>
      <c r="G709" s="18">
        <v>0</v>
      </c>
      <c r="H709" s="18"/>
      <c r="I709" s="9" t="e">
        <f t="shared" si="46"/>
        <v>#DIV/0!</v>
      </c>
    </row>
    <row r="710" spans="1:9" ht="28.5" hidden="1" customHeight="1" x14ac:dyDescent="0.3">
      <c r="A710" s="14" t="s">
        <v>14</v>
      </c>
      <c r="B710" s="11" t="s">
        <v>436</v>
      </c>
      <c r="C710" s="23" t="s">
        <v>13</v>
      </c>
      <c r="D710" s="23" t="s">
        <v>15</v>
      </c>
      <c r="E710" s="25"/>
      <c r="F710" s="25"/>
      <c r="G710" s="13">
        <f t="shared" ref="G710:H712" si="50">G711</f>
        <v>0</v>
      </c>
      <c r="H710" s="13">
        <f t="shared" si="50"/>
        <v>0</v>
      </c>
      <c r="I710" s="9" t="e">
        <f t="shared" si="46"/>
        <v>#DIV/0!</v>
      </c>
    </row>
    <row r="711" spans="1:9" ht="91.5" hidden="1" customHeight="1" x14ac:dyDescent="0.3">
      <c r="A711" s="15" t="s">
        <v>439</v>
      </c>
      <c r="B711" s="16" t="s">
        <v>436</v>
      </c>
      <c r="C711" s="25" t="s">
        <v>13</v>
      </c>
      <c r="D711" s="25" t="s">
        <v>15</v>
      </c>
      <c r="E711" s="17" t="s">
        <v>17</v>
      </c>
      <c r="F711" s="17"/>
      <c r="G711" s="18">
        <f t="shared" si="50"/>
        <v>0</v>
      </c>
      <c r="H711" s="18">
        <f t="shared" si="50"/>
        <v>0</v>
      </c>
      <c r="I711" s="9" t="e">
        <f t="shared" si="46"/>
        <v>#DIV/0!</v>
      </c>
    </row>
    <row r="712" spans="1:9" ht="27" hidden="1" customHeight="1" x14ac:dyDescent="0.3">
      <c r="A712" s="19" t="s">
        <v>18</v>
      </c>
      <c r="B712" s="16" t="s">
        <v>436</v>
      </c>
      <c r="C712" s="25" t="s">
        <v>13</v>
      </c>
      <c r="D712" s="25" t="s">
        <v>15</v>
      </c>
      <c r="E712" s="17" t="s">
        <v>19</v>
      </c>
      <c r="F712" s="17"/>
      <c r="G712" s="18">
        <f t="shared" si="50"/>
        <v>0</v>
      </c>
      <c r="H712" s="18">
        <f t="shared" si="50"/>
        <v>0</v>
      </c>
      <c r="I712" s="9" t="e">
        <f t="shared" si="46"/>
        <v>#DIV/0!</v>
      </c>
    </row>
    <row r="713" spans="1:9" ht="42.75" hidden="1" customHeight="1" x14ac:dyDescent="0.3">
      <c r="A713" s="15" t="s">
        <v>35</v>
      </c>
      <c r="B713" s="16" t="s">
        <v>436</v>
      </c>
      <c r="C713" s="25" t="s">
        <v>13</v>
      </c>
      <c r="D713" s="25" t="s">
        <v>15</v>
      </c>
      <c r="E713" s="17" t="s">
        <v>19</v>
      </c>
      <c r="F713" s="17" t="s">
        <v>36</v>
      </c>
      <c r="G713" s="18"/>
      <c r="H713" s="18"/>
      <c r="I713" s="9" t="e">
        <f t="shared" si="46"/>
        <v>#DIV/0!</v>
      </c>
    </row>
    <row r="714" spans="1:9" ht="15.75" customHeight="1" x14ac:dyDescent="0.3">
      <c r="A714" s="14" t="s">
        <v>37</v>
      </c>
      <c r="B714" s="11" t="s">
        <v>436</v>
      </c>
      <c r="C714" s="12" t="s">
        <v>38</v>
      </c>
      <c r="D714" s="25"/>
      <c r="E714" s="17"/>
      <c r="F714" s="17"/>
      <c r="G714" s="13">
        <f t="shared" ref="G714:H717" si="51">G715</f>
        <v>22</v>
      </c>
      <c r="H714" s="13">
        <f t="shared" si="51"/>
        <v>22</v>
      </c>
      <c r="I714" s="9">
        <f t="shared" si="46"/>
        <v>100</v>
      </c>
    </row>
    <row r="715" spans="1:9" ht="30" customHeight="1" x14ac:dyDescent="0.3">
      <c r="A715" s="14" t="s">
        <v>51</v>
      </c>
      <c r="B715" s="11" t="s">
        <v>436</v>
      </c>
      <c r="C715" s="12" t="s">
        <v>38</v>
      </c>
      <c r="D715" s="12" t="s">
        <v>52</v>
      </c>
      <c r="E715" s="17"/>
      <c r="F715" s="17"/>
      <c r="G715" s="13">
        <f t="shared" si="51"/>
        <v>22</v>
      </c>
      <c r="H715" s="13">
        <f t="shared" si="51"/>
        <v>22</v>
      </c>
      <c r="I715" s="9">
        <f t="shared" si="46"/>
        <v>100</v>
      </c>
    </row>
    <row r="716" spans="1:9" ht="75" customHeight="1" x14ac:dyDescent="0.3">
      <c r="A716" s="15" t="s">
        <v>53</v>
      </c>
      <c r="B716" s="16" t="s">
        <v>436</v>
      </c>
      <c r="C716" s="17" t="s">
        <v>38</v>
      </c>
      <c r="D716" s="17" t="s">
        <v>52</v>
      </c>
      <c r="E716" s="17" t="s">
        <v>54</v>
      </c>
      <c r="F716" s="17"/>
      <c r="G716" s="18">
        <f t="shared" si="51"/>
        <v>22</v>
      </c>
      <c r="H716" s="18">
        <f t="shared" si="51"/>
        <v>22</v>
      </c>
      <c r="I716" s="9">
        <f t="shared" ref="I716:I719" si="52">H716/G716*100</f>
        <v>100</v>
      </c>
    </row>
    <row r="717" spans="1:9" ht="29.25" customHeight="1" x14ac:dyDescent="0.3">
      <c r="A717" s="19" t="s">
        <v>18</v>
      </c>
      <c r="B717" s="16" t="s">
        <v>436</v>
      </c>
      <c r="C717" s="17" t="s">
        <v>38</v>
      </c>
      <c r="D717" s="17" t="s">
        <v>52</v>
      </c>
      <c r="E717" s="17" t="s">
        <v>55</v>
      </c>
      <c r="F717" s="17"/>
      <c r="G717" s="18">
        <f t="shared" si="51"/>
        <v>22</v>
      </c>
      <c r="H717" s="18">
        <f t="shared" si="51"/>
        <v>22</v>
      </c>
      <c r="I717" s="9">
        <f t="shared" si="52"/>
        <v>100</v>
      </c>
    </row>
    <row r="718" spans="1:9" ht="44.25" customHeight="1" x14ac:dyDescent="0.3">
      <c r="A718" s="15" t="s">
        <v>35</v>
      </c>
      <c r="B718" s="16" t="s">
        <v>436</v>
      </c>
      <c r="C718" s="17" t="s">
        <v>38</v>
      </c>
      <c r="D718" s="17" t="s">
        <v>52</v>
      </c>
      <c r="E718" s="17" t="s">
        <v>55</v>
      </c>
      <c r="F718" s="17" t="s">
        <v>36</v>
      </c>
      <c r="G718" s="18">
        <v>22</v>
      </c>
      <c r="H718" s="18">
        <v>22</v>
      </c>
      <c r="I718" s="9">
        <f t="shared" si="52"/>
        <v>100</v>
      </c>
    </row>
    <row r="719" spans="1:9" ht="19.149999999999999" customHeight="1" x14ac:dyDescent="0.3">
      <c r="A719" s="14" t="s">
        <v>5</v>
      </c>
      <c r="B719" s="11"/>
      <c r="C719" s="23"/>
      <c r="D719" s="23"/>
      <c r="E719" s="23"/>
      <c r="F719" s="23"/>
      <c r="G719" s="13">
        <f>G11+G200+G365+G702</f>
        <v>851591.10000000009</v>
      </c>
      <c r="H719" s="13">
        <f>H11+H200+H365+H702</f>
        <v>834073.1</v>
      </c>
      <c r="I719" s="9">
        <f t="shared" si="52"/>
        <v>97.942909455018949</v>
      </c>
    </row>
    <row r="720" spans="1:9" x14ac:dyDescent="0.25">
      <c r="A720" s="51"/>
      <c r="B720" s="52"/>
      <c r="C720" s="53"/>
      <c r="D720" s="53"/>
      <c r="E720" s="53"/>
      <c r="F720" s="53"/>
      <c r="G720" s="54"/>
      <c r="H720" s="54"/>
      <c r="I720" s="54"/>
    </row>
  </sheetData>
  <mergeCells count="9">
    <mergeCell ref="A5:I5"/>
    <mergeCell ref="A6:I6"/>
    <mergeCell ref="H7:I7"/>
    <mergeCell ref="A8:A10"/>
    <mergeCell ref="B8:B10"/>
    <mergeCell ref="C8:F9"/>
    <mergeCell ref="G8:G10"/>
    <mergeCell ref="H8:H10"/>
    <mergeCell ref="I8:I10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2026-07-02T02:50:04Z</cp:lastPrinted>
  <dcterms:created xsi:type="dcterms:W3CDTF">2026-03-24T07:17:48Z</dcterms:created>
  <dcterms:modified xsi:type="dcterms:W3CDTF">2026-07-02T02:50:07Z</dcterms:modified>
</cp:coreProperties>
</file>